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erver\Documentos\ecastillo\Mis documentos\Backup Portatil enero 2019\FUGA\2019 Canasta de precios\"/>
    </mc:Choice>
  </mc:AlternateContent>
  <bookViews>
    <workbookView xWindow="0" yWindow="0" windowWidth="19200" windowHeight="10695" firstSheet="37" activeTab="41"/>
  </bookViews>
  <sheets>
    <sheet name="CAMISETAS" sheetId="1" r:id="rId1"/>
    <sheet name="ELEMENTOS DE EMERGENCIA" sheetId="3" r:id="rId2"/>
    <sheet name="ELEMENTOS DE ILUMINACIÓN" sheetId="4" r:id="rId3"/>
    <sheet name="ADQUISICIÓN DE IMPRESORAS" sheetId="5" r:id="rId4"/>
    <sheet name="PAPELERÍA Y ÚTILES DE OFI" sheetId="6" r:id="rId5"/>
    <sheet name="FERRETERIA" sheetId="7" r:id="rId6"/>
    <sheet name="INSUMOS TRABAJOS DE IMPRESIÓN" sheetId="14" r:id="rId7"/>
    <sheet name="MANTENIMIENTO AIRE ACONDICIONAD" sheetId="15" r:id="rId8"/>
    <sheet name="VIGILANCIA" sheetId="17" r:id="rId9"/>
    <sheet name="ALQUILER E ILUMINACIÓN" sheetId="19" r:id="rId10"/>
    <sheet name="ASEO Y CAFETERIA" sheetId="21" r:id="rId11"/>
    <sheet name="MANTENIMIENTO IMPRESORAS" sheetId="22" r:id="rId12"/>
    <sheet name="ALQUILER DE PIANOS" sheetId="23" r:id="rId13"/>
    <sheet name="ALQUILER DE TECHOS" sheetId="24" r:id="rId14"/>
    <sheet name="ARRENDAMIENTO EQUIPOS 2019" sheetId="25" r:id="rId15"/>
    <sheet name="PUESTO DE TRABAJO-2019" sheetId="26" r:id="rId16"/>
    <sheet name="BONOS DOTACIÓN-2019" sheetId="27" r:id="rId17"/>
    <sheet name="MONITOREO DE MEDIOS-2019" sheetId="28" r:id="rId18"/>
    <sheet name="ALQUILER SONIDO-2019" sheetId="29" r:id="rId19"/>
    <sheet name="CONECTIVIDAD-2019" sheetId="30" r:id="rId20"/>
    <sheet name="CONSUMIBLES DE IMPRE-2019" sheetId="31" r:id="rId21"/>
    <sheet name="ALQUILER DE ILUMINACIÓN-2019" sheetId="32" r:id="rId22"/>
    <sheet name="VIGILANCIA-2019" sheetId="33" r:id="rId23"/>
    <sheet name="MANTENIMIENTO AIRES-2019" sheetId="34" r:id="rId24"/>
    <sheet name="PROGRAMA DE BIENESTAR" sheetId="35" r:id="rId25"/>
    <sheet name="EXÁMENES OCUPACIONALES-2019" sheetId="36" r:id="rId26"/>
    <sheet name="PAPELERIA -2019" sheetId="37" r:id="rId27"/>
    <sheet name="EXTINTORES-2019" sheetId="38" r:id="rId28"/>
    <sheet name="UPS-2019" sheetId="39" r:id="rId29"/>
    <sheet name="BUZONES-2019" sheetId="40" r:id="rId30"/>
    <sheet name="ALIMENTOS Y BEBIDAS-2019" sheetId="41" r:id="rId31"/>
    <sheet name="HOSTING-2019" sheetId="42" r:id="rId32"/>
    <sheet name="MANTENIMIENTO IMPRESORAS-2019" sheetId="43" r:id="rId33"/>
    <sheet name="ELEMENTOS ACCIDENTES-2019" sheetId="44" r:id="rId34"/>
    <sheet name="INSUMOS IMPRESIÓN-2019" sheetId="45" r:id="rId35"/>
    <sheet name="ANTIVIRUS-2019" sheetId="46" r:id="rId36"/>
    <sheet name="TRANSPORTE DE CARGA-2019" sheetId="48" r:id="rId37"/>
    <sheet name="LICENCIA SOFTWARE-2019" sheetId="49" r:id="rId38"/>
    <sheet name="TRANSPORTE DE PASAJEROS-2019" sheetId="50" r:id="rId39"/>
    <sheet name="VEHÍCULO-2019" sheetId="51" r:id="rId40"/>
    <sheet name="FERRETERIA-2019" sheetId="52" r:id="rId41"/>
    <sheet name="CAMISETAS-2019" sheetId="53" r:id="rId4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8" i="53" l="1"/>
  <c r="A9" i="53" s="1"/>
  <c r="A10" i="53" s="1"/>
  <c r="A8" i="52" l="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8" i="51"/>
  <c r="A9" i="51" s="1"/>
  <c r="A10" i="51" s="1"/>
  <c r="A11" i="51" s="1"/>
  <c r="A12" i="51" s="1"/>
  <c r="A13" i="51" s="1"/>
  <c r="A14" i="51" s="1"/>
  <c r="A8" i="50"/>
  <c r="A9" i="50" s="1"/>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8" i="48"/>
  <c r="A9" i="48" s="1"/>
  <c r="A10" i="48" s="1"/>
  <c r="A11" i="48" s="1"/>
  <c r="A12" i="48" s="1"/>
  <c r="A13" i="48" s="1"/>
  <c r="A14" i="48" s="1"/>
  <c r="A15" i="48" s="1"/>
  <c r="A16" i="48" s="1"/>
  <c r="A17" i="48" s="1"/>
  <c r="A18" i="48" s="1"/>
  <c r="A19" i="48" s="1"/>
  <c r="A20" i="48" s="1"/>
  <c r="A21" i="48" s="1"/>
  <c r="A22" i="48" s="1"/>
  <c r="A23" i="48" s="1"/>
  <c r="A8" i="45"/>
  <c r="A9" i="45" s="1"/>
  <c r="A10" i="45" s="1"/>
  <c r="A11" i="45" s="1"/>
  <c r="A12" i="45" s="1"/>
  <c r="A13" i="45" s="1"/>
  <c r="A14" i="45" s="1"/>
  <c r="A15" i="45" s="1"/>
  <c r="A16" i="45" s="1"/>
  <c r="F11" i="44" l="1"/>
  <c r="F10" i="44"/>
  <c r="F9" i="44"/>
  <c r="F8" i="44"/>
  <c r="A8" i="44"/>
  <c r="A9" i="44" s="1"/>
  <c r="A10" i="44" s="1"/>
  <c r="A11" i="44" s="1"/>
  <c r="F7" i="44"/>
  <c r="G7" i="43"/>
  <c r="A8" i="43"/>
  <c r="G8" i="43"/>
  <c r="A9" i="43"/>
  <c r="G9" i="43"/>
  <c r="A10" i="43"/>
  <c r="A11" i="43" s="1"/>
  <c r="A12" i="43" s="1"/>
  <c r="A13" i="43" s="1"/>
  <c r="A14" i="43" s="1"/>
  <c r="A15" i="43" s="1"/>
  <c r="A16" i="43" s="1"/>
  <c r="A17" i="43" s="1"/>
  <c r="A18" i="43" s="1"/>
  <c r="A19" i="43" s="1"/>
  <c r="A20" i="43" s="1"/>
  <c r="A21" i="43" s="1"/>
  <c r="A22" i="43" s="1"/>
  <c r="A23" i="43" s="1"/>
  <c r="G10" i="43"/>
  <c r="G11" i="43"/>
  <c r="G12" i="43"/>
  <c r="G13" i="43"/>
  <c r="G14" i="43"/>
  <c r="G15" i="43"/>
  <c r="G16" i="43"/>
  <c r="G17" i="43"/>
  <c r="G18" i="43"/>
  <c r="G19" i="43"/>
  <c r="G20" i="43"/>
  <c r="G21" i="43"/>
  <c r="G22" i="43"/>
  <c r="G23" i="43"/>
  <c r="A9" i="42"/>
  <c r="A10" i="42" s="1"/>
  <c r="A11" i="42" s="1"/>
  <c r="A12" i="42" s="1"/>
  <c r="A13" i="42" s="1"/>
  <c r="A14" i="42" s="1"/>
  <c r="A15" i="42" s="1"/>
  <c r="A16" i="42" s="1"/>
  <c r="A17" i="42" s="1"/>
  <c r="A8" i="42"/>
  <c r="A5" i="41"/>
  <c r="A6" i="41" s="1"/>
  <c r="A7" i="41" s="1"/>
  <c r="A8" i="41" s="1"/>
  <c r="A9" i="41" s="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A38" i="41" s="1"/>
  <c r="A39" i="41" s="1"/>
  <c r="A40" i="41" s="1"/>
  <c r="A41" i="41" s="1"/>
  <c r="A42" i="41" s="1"/>
  <c r="A43" i="41" s="1"/>
  <c r="A44" i="41" s="1"/>
  <c r="A45" i="41" s="1"/>
  <c r="A46" i="41" s="1"/>
  <c r="A47" i="41" s="1"/>
  <c r="A48" i="41" s="1"/>
  <c r="A49" i="41" s="1"/>
  <c r="A50" i="41" s="1"/>
  <c r="A51" i="41" s="1"/>
  <c r="A52" i="41" s="1"/>
  <c r="F6" i="40"/>
  <c r="F5" i="40"/>
  <c r="A5" i="40"/>
  <c r="A6" i="40" s="1"/>
  <c r="F4" i="40"/>
  <c r="A8" i="39"/>
  <c r="A9" i="39" s="1"/>
  <c r="A9" i="38"/>
  <c r="A10" i="38" s="1"/>
  <c r="A11" i="38" s="1"/>
  <c r="A12" i="38" s="1"/>
  <c r="A8" i="38"/>
  <c r="E30" i="37"/>
  <c r="E29" i="37"/>
  <c r="E28" i="37"/>
  <c r="E27" i="37"/>
  <c r="E26" i="37"/>
  <c r="E25" i="37"/>
  <c r="E24" i="37"/>
  <c r="E23" i="37"/>
  <c r="E22" i="37"/>
  <c r="E21" i="37"/>
  <c r="E20" i="37"/>
  <c r="E19" i="37"/>
  <c r="E18" i="37"/>
  <c r="E17" i="37"/>
  <c r="E16" i="37"/>
  <c r="E15" i="37"/>
  <c r="E14" i="37"/>
  <c r="E13" i="37"/>
  <c r="E12" i="37"/>
  <c r="E11" i="37"/>
  <c r="E10" i="37"/>
  <c r="E9" i="37"/>
  <c r="E8" i="37"/>
  <c r="A8" i="37"/>
  <c r="A9" i="37" s="1"/>
  <c r="A10" i="37" s="1"/>
  <c r="A11" i="37" s="1"/>
  <c r="A12" i="37" s="1"/>
  <c r="A13" i="37" s="1"/>
  <c r="A14" i="37" s="1"/>
  <c r="A15" i="37" s="1"/>
  <c r="A16" i="37" s="1"/>
  <c r="A17" i="37" s="1"/>
  <c r="A18" i="37" s="1"/>
  <c r="A19" i="37" s="1"/>
  <c r="A20" i="37" s="1"/>
  <c r="A21" i="37" s="1"/>
  <c r="A22" i="37" s="1"/>
  <c r="A23" i="37" s="1"/>
  <c r="A24" i="37" s="1"/>
  <c r="A25" i="37" s="1"/>
  <c r="A26" i="37" s="1"/>
  <c r="A27" i="37" s="1"/>
  <c r="A28" i="37" s="1"/>
  <c r="A29" i="37" s="1"/>
  <c r="A30" i="37" s="1"/>
  <c r="E7" i="37"/>
  <c r="E19" i="36"/>
  <c r="E18" i="36"/>
  <c r="E17" i="36"/>
  <c r="E16" i="36"/>
  <c r="E15" i="36"/>
  <c r="E14" i="36"/>
  <c r="E13" i="36"/>
  <c r="E12" i="36"/>
  <c r="E11" i="36"/>
  <c r="E10" i="36"/>
  <c r="E9" i="36"/>
  <c r="E8" i="36"/>
  <c r="E7" i="36"/>
  <c r="E6" i="36"/>
  <c r="A6" i="36"/>
  <c r="A7" i="36" s="1"/>
  <c r="A8" i="36" s="1"/>
  <c r="A9" i="36" s="1"/>
  <c r="A10" i="36" s="1"/>
  <c r="A11" i="36" s="1"/>
  <c r="A12" i="36" s="1"/>
  <c r="A13" i="36" s="1"/>
  <c r="A14" i="36" s="1"/>
  <c r="A15" i="36" s="1"/>
  <c r="A16" i="36" s="1"/>
  <c r="A17" i="36" s="1"/>
  <c r="A18" i="36" s="1"/>
  <c r="A19" i="36" s="1"/>
  <c r="E5" i="36"/>
  <c r="F17" i="33"/>
  <c r="F16" i="33"/>
  <c r="F15" i="33"/>
  <c r="F14" i="33"/>
  <c r="F13" i="33"/>
  <c r="F12" i="33"/>
  <c r="F11" i="33"/>
  <c r="F10" i="33"/>
  <c r="F9" i="33"/>
  <c r="F8" i="33"/>
  <c r="A8" i="32"/>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A145" i="32" s="1"/>
  <c r="A146" i="32" s="1"/>
  <c r="A147" i="32" s="1"/>
  <c r="A148" i="32" s="1"/>
  <c r="A149" i="32" s="1"/>
  <c r="A150" i="32" s="1"/>
  <c r="A151" i="32" s="1"/>
  <c r="A152" i="32" s="1"/>
  <c r="A153" i="32" s="1"/>
  <c r="A154" i="32" s="1"/>
  <c r="A155" i="32" s="1"/>
  <c r="A156" i="32" s="1"/>
  <c r="A157" i="32" s="1"/>
  <c r="A158" i="32" s="1"/>
  <c r="A159" i="32" s="1"/>
  <c r="A160" i="32" s="1"/>
  <c r="A161" i="32" s="1"/>
  <c r="A162" i="32" s="1"/>
  <c r="A163" i="32" s="1"/>
  <c r="A164" i="32" s="1"/>
  <c r="A165" i="32" s="1"/>
  <c r="A166" i="32" s="1"/>
  <c r="A167" i="32" s="1"/>
  <c r="A168" i="32" s="1"/>
  <c r="A169" i="32" s="1"/>
  <c r="A170" i="32" s="1"/>
  <c r="A171" i="32" s="1"/>
  <c r="A172" i="32" s="1"/>
  <c r="A173" i="32" s="1"/>
  <c r="A174" i="32" s="1"/>
  <c r="A175" i="32" s="1"/>
  <c r="A176" i="32" s="1"/>
  <c r="A177" i="32" s="1"/>
  <c r="A178" i="32" s="1"/>
  <c r="A179" i="32" s="1"/>
  <c r="A180" i="32" s="1"/>
  <c r="A181" i="32" s="1"/>
  <c r="A182" i="32" s="1"/>
  <c r="A183" i="32" s="1"/>
  <c r="A184" i="32" s="1"/>
  <c r="E16" i="31"/>
  <c r="E15" i="31"/>
  <c r="E14" i="31"/>
  <c r="E13" i="31"/>
  <c r="E12" i="31"/>
  <c r="E11" i="31"/>
  <c r="E10" i="31"/>
  <c r="E9" i="31"/>
  <c r="A9" i="31"/>
  <c r="A10" i="31" s="1"/>
  <c r="A11" i="31" s="1"/>
  <c r="A12" i="31" s="1"/>
  <c r="A13" i="31" s="1"/>
  <c r="A14" i="31" s="1"/>
  <c r="A15" i="31" s="1"/>
  <c r="A16" i="31" s="1"/>
  <c r="E8" i="31"/>
  <c r="A8" i="31"/>
  <c r="E7" i="31"/>
  <c r="F8" i="30"/>
  <c r="F7" i="30"/>
  <c r="F6" i="30"/>
  <c r="F5" i="30"/>
  <c r="F4" i="30"/>
  <c r="F3" i="30"/>
  <c r="E168" i="29"/>
  <c r="E167" i="29"/>
  <c r="E166" i="29"/>
  <c r="E165" i="29"/>
  <c r="E164" i="29"/>
  <c r="E163" i="29"/>
  <c r="E162" i="29"/>
  <c r="E161" i="29"/>
  <c r="E160" i="29"/>
  <c r="E159" i="29"/>
  <c r="E158" i="29"/>
  <c r="E157" i="29"/>
  <c r="E156" i="29"/>
  <c r="E155" i="29"/>
  <c r="E154" i="29"/>
  <c r="E153" i="29"/>
  <c r="E152" i="29"/>
  <c r="E151" i="29"/>
  <c r="E150" i="29"/>
  <c r="E149" i="29"/>
  <c r="E148" i="29"/>
  <c r="E147" i="29"/>
  <c r="E146" i="29"/>
  <c r="E145" i="29"/>
  <c r="E144" i="29"/>
  <c r="E143" i="29"/>
  <c r="E142" i="29"/>
  <c r="E141" i="29"/>
  <c r="E140" i="29"/>
  <c r="E139" i="29"/>
  <c r="E138" i="29"/>
  <c r="E137" i="29"/>
  <c r="E136" i="29"/>
  <c r="E135" i="29"/>
  <c r="E134" i="29"/>
  <c r="E133" i="29"/>
  <c r="E132" i="29"/>
  <c r="E131" i="29"/>
  <c r="E130" i="29"/>
  <c r="E129" i="29"/>
  <c r="E128" i="29"/>
  <c r="E127" i="29"/>
  <c r="E126" i="29"/>
  <c r="E125" i="29"/>
  <c r="E124" i="29"/>
  <c r="E123" i="29"/>
  <c r="E122" i="29"/>
  <c r="E121" i="29"/>
  <c r="E120" i="29"/>
  <c r="E119" i="29"/>
  <c r="E118" i="29"/>
  <c r="E117" i="29"/>
  <c r="E116" i="29"/>
  <c r="E115" i="29"/>
  <c r="E114" i="29"/>
  <c r="E113" i="29"/>
  <c r="E112" i="29"/>
  <c r="E111" i="29"/>
  <c r="E110" i="29"/>
  <c r="E109" i="29"/>
  <c r="E108" i="29"/>
  <c r="E107" i="29"/>
  <c r="E106" i="29"/>
  <c r="E105" i="29"/>
  <c r="E104" i="29"/>
  <c r="E103" i="29"/>
  <c r="E102" i="29"/>
  <c r="E101" i="29"/>
  <c r="E100" i="29"/>
  <c r="E99" i="29"/>
  <c r="E98" i="29"/>
  <c r="E97" i="29"/>
  <c r="E96" i="29"/>
  <c r="E95" i="29"/>
  <c r="E94" i="29"/>
  <c r="E93" i="29"/>
  <c r="E92" i="29"/>
  <c r="E91" i="29"/>
  <c r="E90" i="29"/>
  <c r="E89" i="29"/>
  <c r="E88" i="29"/>
  <c r="E87" i="29"/>
  <c r="E86" i="29"/>
  <c r="E85" i="29"/>
  <c r="E84" i="29"/>
  <c r="E83" i="29"/>
  <c r="E82" i="29"/>
  <c r="E81" i="29"/>
  <c r="E80" i="29"/>
  <c r="E79" i="29"/>
  <c r="E78" i="29"/>
  <c r="E77" i="29"/>
  <c r="E76" i="29"/>
  <c r="E75" i="29"/>
  <c r="E74" i="29"/>
  <c r="E73" i="29"/>
  <c r="E72" i="29"/>
  <c r="E71" i="29"/>
  <c r="E70" i="29"/>
  <c r="E69" i="29"/>
  <c r="E68" i="29"/>
  <c r="E67" i="29"/>
  <c r="E66" i="29"/>
  <c r="E65" i="29"/>
  <c r="E64" i="29"/>
  <c r="E63" i="29"/>
  <c r="E62" i="29"/>
  <c r="E61" i="29"/>
  <c r="E60" i="29"/>
  <c r="E59" i="29"/>
  <c r="E58" i="29"/>
  <c r="E57" i="29"/>
  <c r="E56" i="29"/>
  <c r="E55" i="29"/>
  <c r="E54" i="29"/>
  <c r="E53" i="29"/>
  <c r="E52" i="29"/>
  <c r="E51" i="29"/>
  <c r="E50" i="29"/>
  <c r="E49" i="29"/>
  <c r="E48" i="29"/>
  <c r="E47" i="29"/>
  <c r="E46"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A9" i="29"/>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s="1"/>
  <c r="A66" i="29" s="1"/>
  <c r="A67" i="29" s="1"/>
  <c r="A68" i="29" s="1"/>
  <c r="A69" i="29" s="1"/>
  <c r="A70" i="29" s="1"/>
  <c r="A71" i="29" s="1"/>
  <c r="A72" i="29" s="1"/>
  <c r="A73" i="29" s="1"/>
  <c r="A74" i="29" s="1"/>
  <c r="A75" i="29" s="1"/>
  <c r="A76" i="29" s="1"/>
  <c r="A77" i="29" s="1"/>
  <c r="A78" i="29" s="1"/>
  <c r="A79" i="29" s="1"/>
  <c r="A80" i="29" s="1"/>
  <c r="A81" i="29" s="1"/>
  <c r="A82" i="29" s="1"/>
  <c r="A83" i="29" s="1"/>
  <c r="A84" i="29" s="1"/>
  <c r="A85" i="29" s="1"/>
  <c r="A86" i="29" s="1"/>
  <c r="A87" i="29" s="1"/>
  <c r="A88" i="29" s="1"/>
  <c r="A89" i="29" s="1"/>
  <c r="A90" i="29" s="1"/>
  <c r="A91" i="29" s="1"/>
  <c r="A92" i="29" s="1"/>
  <c r="A93"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1" i="29" s="1"/>
  <c r="A132" i="29" s="1"/>
  <c r="A133" i="29" s="1"/>
  <c r="A134" i="29" s="1"/>
  <c r="A135" i="29" s="1"/>
  <c r="A136" i="29" s="1"/>
  <c r="A137" i="29" s="1"/>
  <c r="A138" i="29" s="1"/>
  <c r="A139" i="29" s="1"/>
  <c r="A140" i="29" s="1"/>
  <c r="A141" i="29" s="1"/>
  <c r="A142" i="29" s="1"/>
  <c r="A143" i="29" s="1"/>
  <c r="A144" i="29" s="1"/>
  <c r="A145" i="29" s="1"/>
  <c r="A146" i="29" s="1"/>
  <c r="A147" i="29" s="1"/>
  <c r="A148" i="29" s="1"/>
  <c r="A149" i="29" s="1"/>
  <c r="A150" i="29" s="1"/>
  <c r="A151" i="29" s="1"/>
  <c r="A152" i="29" s="1"/>
  <c r="A153" i="29" s="1"/>
  <c r="A154" i="29" s="1"/>
  <c r="A155" i="29" s="1"/>
  <c r="A156" i="29" s="1"/>
  <c r="A157" i="29" s="1"/>
  <c r="A158" i="29" s="1"/>
  <c r="A159" i="29" s="1"/>
  <c r="A160" i="29" s="1"/>
  <c r="A161" i="29" s="1"/>
  <c r="A162" i="29" s="1"/>
  <c r="A163" i="29" s="1"/>
  <c r="A164" i="29" s="1"/>
  <c r="A165" i="29" s="1"/>
  <c r="A166" i="29" s="1"/>
  <c r="A167" i="29" s="1"/>
  <c r="A168" i="29" s="1"/>
  <c r="E8" i="29"/>
  <c r="A8" i="29"/>
  <c r="E7" i="29"/>
  <c r="E7" i="28"/>
  <c r="E12" i="27"/>
  <c r="E11" i="27"/>
  <c r="E10" i="27"/>
  <c r="E9" i="27"/>
  <c r="A9" i="27"/>
  <c r="A10" i="27" s="1"/>
  <c r="A11" i="27" s="1"/>
  <c r="A12" i="27" s="1"/>
  <c r="E8" i="27"/>
  <c r="A8" i="27"/>
  <c r="E7" i="27"/>
  <c r="E3" i="26"/>
  <c r="E7" i="25"/>
  <c r="E6" i="25"/>
  <c r="E5" i="25"/>
  <c r="F12" i="24" l="1"/>
  <c r="F11" i="24"/>
  <c r="F10" i="24"/>
  <c r="F9" i="24"/>
  <c r="F8" i="24"/>
  <c r="F12" i="23" l="1"/>
  <c r="F11" i="23"/>
  <c r="F10" i="23"/>
  <c r="F9" i="23"/>
  <c r="F8" i="23"/>
  <c r="F9" i="22"/>
  <c r="F8" i="22"/>
  <c r="K8" i="22"/>
  <c r="L8" i="22" s="1"/>
  <c r="H126" i="21"/>
  <c r="H124" i="21" l="1"/>
  <c r="H125" i="21"/>
  <c r="H127" i="21"/>
  <c r="H123" i="21"/>
  <c r="G72" i="21" l="1"/>
  <c r="G73" i="21"/>
  <c r="G74" i="21"/>
  <c r="G75" i="21"/>
  <c r="G76" i="21"/>
  <c r="G77" i="21"/>
  <c r="G79" i="21"/>
  <c r="G80" i="21"/>
  <c r="G81" i="21"/>
  <c r="G82" i="21"/>
  <c r="G83" i="21"/>
  <c r="G84" i="21"/>
  <c r="G85" i="21"/>
  <c r="G86" i="21"/>
  <c r="G87" i="21"/>
  <c r="G88" i="21"/>
  <c r="G89" i="21"/>
  <c r="G90" i="21"/>
  <c r="G91" i="21"/>
  <c r="G92" i="21"/>
  <c r="G93" i="21"/>
  <c r="G94" i="21"/>
  <c r="G95" i="21"/>
  <c r="G96" i="21"/>
  <c r="G97" i="21"/>
  <c r="G98" i="21"/>
  <c r="G99" i="21"/>
  <c r="G100" i="21"/>
  <c r="G101" i="21"/>
  <c r="G102" i="21"/>
  <c r="G103" i="21"/>
  <c r="G104" i="21"/>
  <c r="G105" i="21"/>
  <c r="G106" i="21"/>
  <c r="G107" i="21"/>
  <c r="G108" i="21"/>
  <c r="G109" i="21"/>
  <c r="G110" i="21"/>
  <c r="G111" i="21"/>
  <c r="G112" i="21"/>
  <c r="G113" i="21"/>
  <c r="G114" i="21"/>
  <c r="G115" i="21"/>
  <c r="G116" i="21"/>
  <c r="G117" i="21"/>
  <c r="G118" i="21"/>
  <c r="G119" i="21"/>
  <c r="G120" i="21"/>
  <c r="G9" i="21" l="1"/>
  <c r="G10"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50" i="21"/>
  <c r="G51" i="21"/>
  <c r="G52" i="21"/>
  <c r="G53" i="21"/>
  <c r="G54" i="21"/>
  <c r="G55" i="21"/>
  <c r="G56" i="21"/>
  <c r="G57" i="21"/>
  <c r="G58" i="21"/>
  <c r="G59" i="21"/>
  <c r="G60" i="21"/>
  <c r="G61" i="21"/>
  <c r="G62" i="21"/>
  <c r="G63" i="21"/>
  <c r="G64" i="21"/>
  <c r="G65" i="21"/>
  <c r="G66" i="21"/>
  <c r="G67" i="21"/>
  <c r="G68" i="21"/>
  <c r="G69" i="21"/>
  <c r="G70" i="21"/>
  <c r="G71" i="21"/>
  <c r="G8" i="21"/>
  <c r="E121" i="19" l="1"/>
  <c r="E120" i="19"/>
  <c r="E119" i="19"/>
  <c r="E118" i="19"/>
  <c r="E117" i="19"/>
  <c r="E116" i="19"/>
  <c r="E115" i="19"/>
  <c r="E114" i="19"/>
  <c r="E113" i="19"/>
  <c r="E112" i="19"/>
  <c r="E111" i="19"/>
  <c r="E110" i="19"/>
  <c r="E109" i="19"/>
  <c r="E108" i="19"/>
  <c r="E102" i="19"/>
  <c r="E101" i="19"/>
  <c r="E100" i="19"/>
  <c r="E99" i="19" l="1"/>
  <c r="E98" i="19"/>
  <c r="E97" i="19"/>
  <c r="E96" i="19"/>
  <c r="E95" i="19"/>
  <c r="E94" i="19"/>
  <c r="E93" i="19"/>
  <c r="E92" i="19"/>
  <c r="E91" i="19"/>
  <c r="E90" i="19"/>
  <c r="E89" i="19"/>
  <c r="E88" i="19"/>
  <c r="E87" i="19"/>
  <c r="E86" i="19"/>
  <c r="E85" i="19"/>
  <c r="E84" i="19"/>
  <c r="E83" i="19"/>
  <c r="E82" i="19"/>
  <c r="E81" i="19"/>
  <c r="E80" i="19"/>
  <c r="E79" i="19"/>
  <c r="E78" i="19"/>
  <c r="E77" i="19"/>
  <c r="E76" i="19"/>
  <c r="E75" i="19"/>
  <c r="E74" i="19"/>
  <c r="E73" i="19"/>
  <c r="E72" i="19"/>
  <c r="E71" i="19"/>
  <c r="E70" i="19"/>
  <c r="E69" i="19"/>
  <c r="E68" i="19"/>
  <c r="E67" i="19"/>
  <c r="E66" i="19"/>
  <c r="E65" i="19"/>
  <c r="E64" i="19"/>
  <c r="E63" i="19"/>
  <c r="E62" i="19"/>
  <c r="E61" i="19"/>
  <c r="E60" i="19"/>
  <c r="E59" i="19"/>
  <c r="E58" i="19"/>
  <c r="E57" i="19"/>
  <c r="E56" i="19"/>
  <c r="E55" i="19"/>
  <c r="E54" i="19"/>
  <c r="E53" i="19"/>
  <c r="E52" i="19"/>
  <c r="E51" i="19"/>
  <c r="E50" i="19"/>
  <c r="E49" i="19"/>
  <c r="E48" i="19"/>
  <c r="E47" i="19"/>
  <c r="E46" i="19"/>
  <c r="E45" i="19"/>
  <c r="E44" i="19"/>
  <c r="E43" i="19"/>
  <c r="E42" i="19"/>
  <c r="E41" i="19"/>
  <c r="E40" i="19"/>
  <c r="E39" i="19"/>
  <c r="E38" i="19" l="1"/>
  <c r="E37" i="19"/>
  <c r="E36" i="19"/>
  <c r="E35" i="19"/>
  <c r="E34" i="19"/>
  <c r="E33" i="19"/>
  <c r="E32" i="19"/>
  <c r="E31" i="19"/>
  <c r="E30" i="19"/>
  <c r="E29" i="19"/>
  <c r="E28" i="19"/>
  <c r="E27" i="19"/>
  <c r="E26" i="19"/>
  <c r="E25" i="19"/>
  <c r="E24" i="19"/>
  <c r="E23" i="19"/>
  <c r="E22" i="19"/>
  <c r="E21" i="19"/>
  <c r="E20" i="19"/>
  <c r="E19" i="19"/>
  <c r="E18" i="19"/>
  <c r="E17" i="19"/>
  <c r="E16" i="19"/>
  <c r="E15" i="19"/>
  <c r="E14" i="19"/>
  <c r="E103" i="19"/>
  <c r="E104" i="19"/>
  <c r="E105" i="19"/>
  <c r="E106" i="19"/>
  <c r="E107" i="19"/>
  <c r="E122" i="19"/>
  <c r="E8" i="19" l="1"/>
  <c r="E9" i="19"/>
  <c r="E10" i="19"/>
  <c r="E11" i="19"/>
  <c r="E12" i="19"/>
  <c r="E13" i="19"/>
  <c r="E7" i="19"/>
  <c r="E16" i="17" l="1"/>
  <c r="E17" i="17"/>
  <c r="E18" i="17"/>
  <c r="E19" i="17"/>
  <c r="E20" i="17"/>
  <c r="E21" i="17"/>
  <c r="E22" i="17"/>
  <c r="E15" i="17"/>
  <c r="F9" i="17"/>
  <c r="F8" i="17"/>
  <c r="E8" i="15" l="1"/>
  <c r="F8" i="15" s="1"/>
  <c r="G8" i="15" s="1"/>
  <c r="E9" i="15"/>
  <c r="F9" i="15" s="1"/>
  <c r="G9" i="15" s="1"/>
  <c r="E10" i="15"/>
  <c r="F10" i="15" s="1"/>
  <c r="G10" i="15" s="1"/>
  <c r="E7" i="15"/>
  <c r="F7" i="15" s="1"/>
  <c r="G7" i="15" s="1"/>
  <c r="H12" i="14" l="1"/>
  <c r="H11" i="14"/>
  <c r="H10" i="14"/>
  <c r="H8" i="14"/>
  <c r="H7" i="14"/>
  <c r="F13" i="14"/>
  <c r="G13" i="14" s="1"/>
  <c r="H13" i="14" s="1"/>
  <c r="F12" i="14"/>
  <c r="G12" i="14" s="1"/>
  <c r="F11" i="14"/>
  <c r="G11" i="14" s="1"/>
  <c r="F10" i="14"/>
  <c r="G10" i="14" s="1"/>
  <c r="F9" i="14"/>
  <c r="G9" i="14" s="1"/>
  <c r="H9" i="14" s="1"/>
  <c r="F8" i="14"/>
  <c r="G8" i="14" s="1"/>
  <c r="F7" i="14"/>
  <c r="G7" i="14" s="1"/>
  <c r="F111" i="7"/>
  <c r="G111" i="7" s="1"/>
  <c r="H111" i="7" s="1"/>
  <c r="F110" i="7"/>
  <c r="G110" i="7" s="1"/>
  <c r="H110" i="7" s="1"/>
  <c r="F109" i="7"/>
  <c r="G109" i="7"/>
  <c r="H109" i="7" s="1"/>
  <c r="F108" i="7"/>
  <c r="G108" i="7"/>
  <c r="H108" i="7" s="1"/>
  <c r="F107" i="7"/>
  <c r="G107" i="7" s="1"/>
  <c r="H107" i="7" s="1"/>
  <c r="F106" i="7"/>
  <c r="G106" i="7"/>
  <c r="H106" i="7" s="1"/>
  <c r="F105" i="7"/>
  <c r="G105" i="7"/>
  <c r="H105" i="7" s="1"/>
  <c r="F104" i="7"/>
  <c r="G104" i="7"/>
  <c r="H104" i="7" s="1"/>
  <c r="F103" i="7"/>
  <c r="G103" i="7" s="1"/>
  <c r="H103" i="7" s="1"/>
  <c r="F102" i="7"/>
  <c r="G102" i="7" s="1"/>
  <c r="H102" i="7" s="1"/>
  <c r="F101" i="7"/>
  <c r="G101" i="7"/>
  <c r="H101" i="7" s="1"/>
  <c r="F100" i="7"/>
  <c r="G100" i="7" s="1"/>
  <c r="H100" i="7" s="1"/>
  <c r="F99" i="7"/>
  <c r="G99" i="7"/>
  <c r="H99" i="7" s="1"/>
  <c r="F98" i="7"/>
  <c r="G98" i="7" s="1"/>
  <c r="H98" i="7" s="1"/>
  <c r="F97" i="7"/>
  <c r="G97" i="7"/>
  <c r="H97" i="7" s="1"/>
  <c r="F96" i="7"/>
  <c r="G96" i="7"/>
  <c r="H96" i="7"/>
  <c r="F95" i="7"/>
  <c r="G95" i="7" s="1"/>
  <c r="H95" i="7" s="1"/>
  <c r="F94" i="7"/>
  <c r="G94" i="7"/>
  <c r="H94" i="7" s="1"/>
  <c r="F93" i="7"/>
  <c r="G93" i="7" s="1"/>
  <c r="H93" i="7" s="1"/>
  <c r="F92" i="7"/>
  <c r="G92" i="7"/>
  <c r="H92" i="7" s="1"/>
  <c r="F91" i="7"/>
  <c r="G91" i="7" s="1"/>
  <c r="H91" i="7" s="1"/>
  <c r="F90" i="7"/>
  <c r="G90" i="7"/>
  <c r="H90" i="7"/>
  <c r="F89" i="7"/>
  <c r="G89" i="7" s="1"/>
  <c r="H89" i="7" s="1"/>
  <c r="F88" i="7"/>
  <c r="G88" i="7"/>
  <c r="H88" i="7" s="1"/>
  <c r="F87" i="7"/>
  <c r="G87" i="7" s="1"/>
  <c r="H87" i="7" s="1"/>
  <c r="F86" i="7"/>
  <c r="G86" i="7"/>
  <c r="H86" i="7" s="1"/>
  <c r="F85" i="7"/>
  <c r="G85" i="7" s="1"/>
  <c r="H85" i="7" s="1"/>
  <c r="F84" i="7"/>
  <c r="G84" i="7"/>
  <c r="H84" i="7" s="1"/>
  <c r="F83" i="7"/>
  <c r="G83" i="7" s="1"/>
  <c r="H83" i="7" s="1"/>
  <c r="F82" i="7"/>
  <c r="G82" i="7"/>
  <c r="H82" i="7" s="1"/>
  <c r="F81" i="7"/>
  <c r="G81" i="7" s="1"/>
  <c r="H81" i="7" s="1"/>
  <c r="F80" i="7"/>
  <c r="G80" i="7"/>
  <c r="H80" i="7" s="1"/>
  <c r="F79" i="7"/>
  <c r="G79" i="7" s="1"/>
  <c r="H79" i="7" s="1"/>
  <c r="F78" i="7"/>
  <c r="G78" i="7" s="1"/>
  <c r="H78" i="7" s="1"/>
  <c r="F77" i="7"/>
  <c r="G77" i="7" s="1"/>
  <c r="H77" i="7" s="1"/>
  <c r="F76" i="7"/>
  <c r="G76" i="7"/>
  <c r="H76" i="7"/>
  <c r="F75" i="7"/>
  <c r="G75" i="7" s="1"/>
  <c r="H75" i="7" s="1"/>
  <c r="F74" i="7"/>
  <c r="G74" i="7"/>
  <c r="H74" i="7"/>
  <c r="F73" i="7"/>
  <c r="G73" i="7"/>
  <c r="H73" i="7"/>
  <c r="F72" i="7"/>
  <c r="G72" i="7" s="1"/>
  <c r="H72" i="7" s="1"/>
  <c r="F71" i="7"/>
  <c r="G71" i="7"/>
  <c r="H71" i="7" s="1"/>
  <c r="F70" i="7"/>
  <c r="G70" i="7" s="1"/>
  <c r="H70" i="7" s="1"/>
  <c r="F69" i="7"/>
  <c r="G69" i="7"/>
  <c r="H69" i="7" s="1"/>
  <c r="F68" i="7"/>
  <c r="G68" i="7"/>
  <c r="H68" i="7" s="1"/>
  <c r="F67" i="7"/>
  <c r="G67" i="7"/>
  <c r="H67" i="7" s="1"/>
  <c r="F66" i="7"/>
  <c r="G66" i="7"/>
  <c r="H66" i="7"/>
  <c r="F65" i="7"/>
  <c r="G65" i="7" s="1"/>
  <c r="H65" i="7" s="1"/>
  <c r="F64" i="7"/>
  <c r="G64" i="7"/>
  <c r="H64" i="7" s="1"/>
  <c r="F63" i="7"/>
  <c r="G63" i="7"/>
  <c r="H63" i="7" s="1"/>
  <c r="F62" i="7"/>
  <c r="G62" i="7"/>
  <c r="H62" i="7" s="1"/>
  <c r="F61" i="7"/>
  <c r="G61" i="7" s="1"/>
  <c r="H61" i="7" s="1"/>
  <c r="F60" i="7"/>
  <c r="G60" i="7"/>
  <c r="H60" i="7" s="1"/>
  <c r="F59" i="7"/>
  <c r="G59" i="7"/>
  <c r="H59" i="7" s="1"/>
  <c r="F58" i="7"/>
  <c r="G58" i="7" s="1"/>
  <c r="H58" i="7" s="1"/>
  <c r="F57" i="7"/>
  <c r="G57" i="7"/>
  <c r="H57" i="7" s="1"/>
  <c r="F56" i="7"/>
  <c r="G56" i="7"/>
  <c r="H56" i="7" s="1"/>
  <c r="F55" i="7"/>
  <c r="G55" i="7"/>
  <c r="H55" i="7" s="1"/>
  <c r="F54" i="7"/>
  <c r="G54" i="7"/>
  <c r="H54" i="7" s="1"/>
  <c r="F53" i="7"/>
  <c r="G53" i="7"/>
  <c r="H53" i="7" s="1"/>
  <c r="F52" i="7"/>
  <c r="G52" i="7"/>
  <c r="H52" i="7" s="1"/>
  <c r="F51" i="7"/>
  <c r="G51" i="7" s="1"/>
  <c r="H51" i="7" s="1"/>
  <c r="F50" i="7"/>
  <c r="G50" i="7" s="1"/>
  <c r="H50" i="7" s="1"/>
  <c r="F49" i="7"/>
  <c r="G49" i="7"/>
  <c r="H49" i="7" s="1"/>
  <c r="F48" i="7"/>
  <c r="G48" i="7"/>
  <c r="H48" i="7" s="1"/>
  <c r="F47" i="7"/>
  <c r="G47" i="7" s="1"/>
  <c r="H47" i="7" s="1"/>
  <c r="G44" i="7"/>
  <c r="H44" i="7" s="1"/>
  <c r="F44" i="7"/>
  <c r="F45" i="7"/>
  <c r="G45" i="7" s="1"/>
  <c r="H45" i="7" s="1"/>
  <c r="F46" i="7"/>
  <c r="G46" i="7" s="1"/>
  <c r="H46" i="7" s="1"/>
  <c r="F43" i="7"/>
  <c r="G43" i="7" s="1"/>
  <c r="H43" i="7" s="1"/>
  <c r="F42" i="7"/>
  <c r="G42" i="7"/>
  <c r="H42" i="7" s="1"/>
  <c r="F41" i="7"/>
  <c r="G41" i="7" s="1"/>
  <c r="H41" i="7" s="1"/>
  <c r="F9" i="7"/>
  <c r="G9" i="7" s="1"/>
  <c r="H9" i="7" s="1"/>
  <c r="F10" i="7"/>
  <c r="G10" i="7" s="1"/>
  <c r="H10" i="7" s="1"/>
  <c r="F11" i="7"/>
  <c r="G11" i="7" s="1"/>
  <c r="H11" i="7" s="1"/>
  <c r="F12" i="7"/>
  <c r="G12" i="7" s="1"/>
  <c r="H12" i="7" s="1"/>
  <c r="F13" i="7"/>
  <c r="G13" i="7" s="1"/>
  <c r="H13" i="7" s="1"/>
  <c r="F14" i="7"/>
  <c r="G14" i="7" s="1"/>
  <c r="H14" i="7" s="1"/>
  <c r="F15" i="7"/>
  <c r="G15" i="7" s="1"/>
  <c r="H15" i="7" s="1"/>
  <c r="F16" i="7"/>
  <c r="G16" i="7" s="1"/>
  <c r="H16" i="7" s="1"/>
  <c r="F17" i="7"/>
  <c r="G17" i="7" s="1"/>
  <c r="H17" i="7" s="1"/>
  <c r="F18" i="7"/>
  <c r="G18" i="7" s="1"/>
  <c r="H18" i="7" s="1"/>
  <c r="F19" i="7"/>
  <c r="G19" i="7" s="1"/>
  <c r="H19" i="7" s="1"/>
  <c r="F20" i="7"/>
  <c r="G20" i="7" s="1"/>
  <c r="H20" i="7" s="1"/>
  <c r="F21" i="7"/>
  <c r="G21" i="7" s="1"/>
  <c r="H21" i="7" s="1"/>
  <c r="F22" i="7"/>
  <c r="G22" i="7" s="1"/>
  <c r="H22" i="7" s="1"/>
  <c r="F23" i="7"/>
  <c r="G23" i="7" s="1"/>
  <c r="H23" i="7" s="1"/>
  <c r="F24" i="7"/>
  <c r="G24" i="7" s="1"/>
  <c r="H24" i="7" s="1"/>
  <c r="F25" i="7"/>
  <c r="G25" i="7" s="1"/>
  <c r="H25" i="7" s="1"/>
  <c r="F26" i="7"/>
  <c r="G26" i="7" s="1"/>
  <c r="H26" i="7" s="1"/>
  <c r="F27" i="7"/>
  <c r="G27" i="7" s="1"/>
  <c r="H27" i="7" s="1"/>
  <c r="F28" i="7"/>
  <c r="G28" i="7" s="1"/>
  <c r="H28" i="7" s="1"/>
  <c r="F29" i="7"/>
  <c r="G29" i="7" s="1"/>
  <c r="H29" i="7" s="1"/>
  <c r="F30" i="7"/>
  <c r="G30" i="7" s="1"/>
  <c r="H30" i="7" s="1"/>
  <c r="F31" i="7"/>
  <c r="G31" i="7" s="1"/>
  <c r="H31" i="7" s="1"/>
  <c r="F32" i="7"/>
  <c r="G32" i="7" s="1"/>
  <c r="H32" i="7" s="1"/>
  <c r="F33" i="7"/>
  <c r="G33" i="7" s="1"/>
  <c r="H33" i="7" s="1"/>
  <c r="F34" i="7"/>
  <c r="G34" i="7" s="1"/>
  <c r="H34" i="7" s="1"/>
  <c r="F35" i="7"/>
  <c r="G35" i="7" s="1"/>
  <c r="H35" i="7" s="1"/>
  <c r="F36" i="7"/>
  <c r="G36" i="7" s="1"/>
  <c r="H36" i="7" s="1"/>
  <c r="F37" i="7"/>
  <c r="G37" i="7" s="1"/>
  <c r="H37" i="7" s="1"/>
  <c r="F38" i="7"/>
  <c r="G38" i="7" s="1"/>
  <c r="H38" i="7" s="1"/>
  <c r="F39" i="7"/>
  <c r="G39" i="7" s="1"/>
  <c r="H39" i="7" s="1"/>
  <c r="F40" i="7"/>
  <c r="G40" i="7" s="1"/>
  <c r="H40" i="7" s="1"/>
  <c r="F8" i="7"/>
  <c r="G8" i="7" s="1"/>
  <c r="H8" i="7" s="1"/>
  <c r="F7" i="7"/>
  <c r="G7" i="7" s="1"/>
  <c r="H7" i="7" s="1"/>
  <c r="E30" i="6" l="1"/>
  <c r="F30" i="6"/>
  <c r="G30" i="6" s="1"/>
  <c r="E8" i="6"/>
  <c r="F8" i="6" s="1"/>
  <c r="G8" i="6" s="1"/>
  <c r="E9" i="6"/>
  <c r="F9" i="6" s="1"/>
  <c r="G9" i="6" s="1"/>
  <c r="E10" i="6"/>
  <c r="F10" i="6" s="1"/>
  <c r="G10" i="6" s="1"/>
  <c r="E11" i="6"/>
  <c r="F11" i="6" s="1"/>
  <c r="G11" i="6" s="1"/>
  <c r="E12" i="6"/>
  <c r="F12" i="6" s="1"/>
  <c r="G12" i="6" s="1"/>
  <c r="E13" i="6"/>
  <c r="F13" i="6" s="1"/>
  <c r="G13" i="6" s="1"/>
  <c r="E14" i="6"/>
  <c r="F14" i="6" s="1"/>
  <c r="G14" i="6" s="1"/>
  <c r="E15" i="6"/>
  <c r="F15" i="6" s="1"/>
  <c r="G15" i="6" s="1"/>
  <c r="E16" i="6"/>
  <c r="F16" i="6" s="1"/>
  <c r="G16" i="6" s="1"/>
  <c r="E17" i="6"/>
  <c r="F17" i="6" s="1"/>
  <c r="G17" i="6" s="1"/>
  <c r="E18" i="6"/>
  <c r="F18" i="6" s="1"/>
  <c r="G18" i="6" s="1"/>
  <c r="E19" i="6"/>
  <c r="F19" i="6" s="1"/>
  <c r="G19" i="6" s="1"/>
  <c r="E20" i="6"/>
  <c r="F20" i="6" s="1"/>
  <c r="G20" i="6" s="1"/>
  <c r="E21" i="6"/>
  <c r="F21" i="6" s="1"/>
  <c r="G21" i="6" s="1"/>
  <c r="E22" i="6"/>
  <c r="F22" i="6" s="1"/>
  <c r="G22" i="6" s="1"/>
  <c r="E23" i="6"/>
  <c r="F23" i="6" s="1"/>
  <c r="G23" i="6" s="1"/>
  <c r="E24" i="6"/>
  <c r="F24" i="6" s="1"/>
  <c r="G24" i="6" s="1"/>
  <c r="E25" i="6"/>
  <c r="F25" i="6" s="1"/>
  <c r="G25" i="6" s="1"/>
  <c r="E26" i="6"/>
  <c r="F26" i="6" s="1"/>
  <c r="G26" i="6" s="1"/>
  <c r="E27" i="6"/>
  <c r="F27" i="6" s="1"/>
  <c r="G27" i="6" s="1"/>
  <c r="E28" i="6"/>
  <c r="F28" i="6" s="1"/>
  <c r="G28" i="6" s="1"/>
  <c r="E29" i="6"/>
  <c r="F29" i="6" s="1"/>
  <c r="G29" i="6" s="1"/>
  <c r="E31" i="6"/>
  <c r="F31" i="6" s="1"/>
  <c r="G31" i="6" s="1"/>
  <c r="E32" i="6"/>
  <c r="F32" i="6" s="1"/>
  <c r="G32" i="6" s="1"/>
  <c r="E33" i="6"/>
  <c r="F33" i="6" s="1"/>
  <c r="G33" i="6" s="1"/>
  <c r="E34" i="6"/>
  <c r="F34" i="6" s="1"/>
  <c r="G34" i="6" s="1"/>
  <c r="E35" i="6"/>
  <c r="F35" i="6" s="1"/>
  <c r="G35" i="6" s="1"/>
  <c r="E36" i="6"/>
  <c r="F36" i="6" s="1"/>
  <c r="G36" i="6" s="1"/>
  <c r="E37" i="6"/>
  <c r="F37" i="6" s="1"/>
  <c r="G37" i="6" s="1"/>
  <c r="E38" i="6"/>
  <c r="F38" i="6" s="1"/>
  <c r="G38" i="6" s="1"/>
  <c r="E39" i="6"/>
  <c r="F39" i="6" s="1"/>
  <c r="G39" i="6" s="1"/>
  <c r="E40" i="6"/>
  <c r="F40" i="6" s="1"/>
  <c r="G40" i="6" s="1"/>
  <c r="E7" i="6"/>
  <c r="F7" i="6" s="1"/>
  <c r="G7" i="6" s="1"/>
  <c r="F7" i="5"/>
  <c r="E8" i="5"/>
  <c r="F8" i="5" s="1"/>
  <c r="G8" i="5" s="1"/>
  <c r="E7" i="5"/>
  <c r="E12" i="4"/>
  <c r="F12" i="4" s="1"/>
  <c r="G12" i="4" s="1"/>
  <c r="E11" i="4"/>
  <c r="F11" i="4" s="1"/>
  <c r="G11" i="4" s="1"/>
  <c r="E10" i="4"/>
  <c r="F10" i="4" s="1"/>
  <c r="G10" i="4" s="1"/>
  <c r="E9" i="4"/>
  <c r="F9" i="4" s="1"/>
  <c r="G9" i="4" s="1"/>
  <c r="E8" i="4"/>
  <c r="F8" i="4" s="1"/>
  <c r="G8" i="4" s="1"/>
  <c r="E7" i="4"/>
  <c r="F7" i="4" s="1"/>
  <c r="G7" i="4" s="1"/>
  <c r="G7" i="5" l="1"/>
  <c r="E8" i="3"/>
  <c r="F8" i="3" s="1"/>
  <c r="G8" i="3" s="1"/>
  <c r="E7" i="3"/>
  <c r="F7" i="3" s="1"/>
  <c r="G7" i="3" s="1"/>
  <c r="E8" i="1"/>
  <c r="F8" i="1" s="1"/>
  <c r="G8" i="1" s="1"/>
  <c r="E9" i="1"/>
  <c r="F9" i="1" s="1"/>
  <c r="G9" i="1" s="1"/>
  <c r="E10" i="1"/>
  <c r="F10" i="1" s="1"/>
  <c r="G10" i="1" s="1"/>
  <c r="E7" i="1"/>
  <c r="F7" i="1" s="1"/>
  <c r="G7" i="1" s="1"/>
</calcChain>
</file>

<file path=xl/sharedStrings.xml><?xml version="1.0" encoding="utf-8"?>
<sst xmlns="http://schemas.openxmlformats.org/spreadsheetml/2006/main" count="2049" uniqueCount="1320">
  <si>
    <t>CANASTA DE PRECIOS</t>
  </si>
  <si>
    <t>ITEM</t>
  </si>
  <si>
    <t>DESCRIPCIÓN</t>
  </si>
  <si>
    <t>AÑO 2018</t>
  </si>
  <si>
    <t>IPC 3,18%</t>
  </si>
  <si>
    <t>VALOR UNITARIO INCLUIDO IVA
2019</t>
  </si>
  <si>
    <t>VALOR TOTAL INCLUIDO IVA 2019</t>
  </si>
  <si>
    <t>CANTIDAD</t>
  </si>
  <si>
    <t>Colores: AZUL OSCURO. PMS 286 CIAN PMS 299 VERDE: PMS 375 Diseño: Camisetas tipo polo de cuello redondo, abertura delantera y tres (3) botones. Estilo: Manga Larga Descripción del tejido: 100% algodón de 180 gramos. Cuellos y puños tejidos tono a tono. Talla: 10,12,14,16</t>
  </si>
  <si>
    <t>Colores: BLANCO Diseño: Camisetas tipo polo de cuello redondo, abertura delantera y tres (3) botones. Estilo: Manga Larga. Descripción del tejido: 100% algodón de 180 gramos. Cuellos y puños tejidos tono a tono. Talla: 10,12,14,16</t>
  </si>
  <si>
    <t>Colores: AZUL OSCURO: PMS 286 CIAN: PMS 299 VERDE: PMS 375 Diseño: Camisetas tipo polo de cuello redondo, abertura delantera y tres (3) botones. Estilo: Manga Larga. Descripción del tejido: 100% algodón de 180 gramos Cuellos y puños tejidos tono a tono. Talla: XS,S,M,L</t>
  </si>
  <si>
    <t>Colores. BLANCO Diseño: Camisetas tipo polo de cuello redondo, abertura delantera y tres (3) botones Estilo: Manga Larga. Descripción del tejido: 100% algodón de 180 gramos Cuellos y puños tejidos tono a tono. Talla: XS.S.M.L</t>
  </si>
  <si>
    <t>INFORMACIÓN PROVEEDORES</t>
  </si>
  <si>
    <t>1) FACOMED, Calle 67 19 38, Tel. 3459078,
contabilidad@kimo.co
2) DISTRIBUCIÓN Y SERVICIO S.A.S, CARRERA 29B # 78 68, Tel. 4661500, colombiads@gmail.com 
3) CAPITEX S.A.S.
 CARRERA 78 A N°72 A-41, Tel. 4774010, manufacturascapitex@gmail.com
4) TEAM CORP, CARRERA 53G No 4A-33,
 Tel. 7559710, teamcorpsas@gmail.com
5) PEDRO JESUS BLANCO FORERO
contratoselpapi@gmail.com, Calle 11 No. 9 - 75; Tel. 3346352</t>
  </si>
  <si>
    <t>CAMILLA PLEGABLE TRES CUERPOS ALUMINIO Cod: 900502657 CAMILLA BESTMASSAGES DISPONIBLE EN MADERA O ALUMINIO ** PATAS GRADUABLES: 11 NIVELES DE ALTURA. ** APOYA CABEZA CON NIVELES DE GRADUACION. ** PORTATIL. ** LAS CAMILLAS DE TRES CUERPOS SE PUEDE RECLINAR HASTA7 NIVELES. ** APOYA BRAZOS FRONTALES. ** APOYA BRAZOS LATERALES. ** APOYA CABEZA. ** CAMILLA. ** OVALO FACIAL. ** PORTA OBJETOS. ** PORTA TOALLAS. COMO TIENE UN DISENO ERGONOMICO SE PUEDE GRADUAR Y RECOGER EN UN SOLO CUERPO DE APROXIMADAMENTE ** 70 CM DE ANCHO ** 95 CM DE ALTO ** SE ENTREGA UN MORRAL PARA SU TRANSPORTE O ALMACENAMIENTO ** MANEJA UNA ESPUMA GRADO 28 (UN NIVEL SEMISORTOPEDICO) COLORES DISPONIBLES: BLANCO, FUCSIA, NEGRO</t>
  </si>
  <si>
    <t>TENSIOMETRO DIGITAL DE MUNECA PARA ADULTOS</t>
  </si>
  <si>
    <t>PANAMERICANA
Cll. 64 No.93-95
 2916900
320 4880529</t>
  </si>
  <si>
    <t>TORRE DE ELVACIÓN CONMANIVELA, MAXIMA  ALTURA 5,5 METROS SOPORTA HASTA 220 KG</t>
  </si>
  <si>
    <t>LUCES PAR LED 3 WATTS</t>
  </si>
  <si>
    <t>TRAMOS DE TRUSS EN ALUMINIO  DE 3 METROS</t>
  </si>
  <si>
    <t>BARRAS DE CORRIENTE PARA CONEXIÓN 6 PARES/TOMAS</t>
  </si>
  <si>
    <t>EXTENSIÓN DE CORRIENTE DE 15 METROS CABLE ENCAUCHETADO DE 15 METROS</t>
  </si>
  <si>
    <t>MEZCLADOR DE LUCES DMX OPERATOR</t>
  </si>
  <si>
    <t xml:space="preserve">1) GESCOM S.A.S.
CALLE 26 A No 13 - 97
administrativo@gescom.com.co
2) AUDIO DAZ P.A. SYSTEM S.A.S.
AK 9 No 189A 22
6716421
administrador@audiodaz.com
</t>
  </si>
  <si>
    <t>Impresora, Velocidad B&amp;N 37 PPM Velocidad Color 37 PPM Interfaz: Red Estandar Memoria: 512 MB Ram Bandeja 500 hojas Resoluci n 600X600 Unidad de d plex: SI automática Impresora Color FS-P6035CDN, Incluye dos (2) juegos de toner TK-5152K, TK5152C, TK5152M, TK5152Y</t>
  </si>
  <si>
    <t>Impresora multifuncional FS-M3550IDN Incluye 3 cartuchos de tóner TK-3122, Configuración: Multifuncional B &amp; N: Copiadora, Impresora, Escáner a Color Y Fax P ginas por Minuto: Carta: 52 ppm; Legal: 42 ppm; A4: 50 ppm Tiempo de Calentamiento: 21 segundos o menos a partir del encendido principal Salida de la Primera Impresi n: Copiado: 8 segundos o menos Impresión: 8 segundos o menos Pantalla: Panel de Control con Pantalla Táctil Color de 7" Niveles de Bits / Resolucion: Resolución interpolada multi-bit 600 x 600 dpi, 1,800 x 600 Memoria: Estándar con 1 GB, Expandible a 2 GB Disco Duro: Opción de HD-6 (32 GB SSD); Opción de HD-7 (128 GB SSD) Dúplex: Estándar con Duplexor sin Apilador que Admite de Media Carta a Legal (5.5" x 8.5" - 8.5" x 14"), 60-120 g/m2 Bandeja de Salida de Papel Estandar: Media Carta - Legal; 250 Hojas Dimensiones/Peso: 47 cm An. x 45 cm Pr. x 59 cm Al./ 22 kg Ciclo de Trabajo Mensual M ximo: 250,000 Páginas por Mes Incluye 3 cartuchos de toner TK-3122</t>
  </si>
  <si>
    <t>COLOMBIANA DE COMERCIO S.A. Y/O ALKOSTO S.A.
CALLE 11 NO. 31A-42
Tel. 3649777 Ext 6363</t>
  </si>
  <si>
    <t>TABLERO ACRILICO 080X120 DOBLE C/SOPORTE</t>
  </si>
  <si>
    <t>BANDERITAS X 5 COLORES 1.27 X 1.3 CMS. X 125 HOJAS</t>
  </si>
  <si>
    <t>CAJA PARA ARCHIVO INACTIVO 19.5 X 40 X 26 CMS. TIPO X-200 </t>
  </si>
  <si>
    <t>SEPARADOR 115 OFICIO CARTULINA BLANCA PAQUETE X 5 </t>
  </si>
  <si>
    <t>CINTA POLIPROPILENO 12 MM. X 40 MTS. TRANSPARENTE</t>
  </si>
  <si>
    <t>CINTA POLIPROPILENO 24 MM. X 40 MTS. TRANSPARENTE</t>
  </si>
  <si>
    <t>CINTA POLIPROPILENO 48 MM. X 40 MTS. TRANSPARENTE</t>
  </si>
  <si>
    <t>CINTA ENMASCARAR 24 MM. X 40 MTS. COLBON </t>
  </si>
  <si>
    <t>CINTA ENMASCARAR 48 MM. X 40 MTS. COLBON</t>
  </si>
  <si>
    <t>ETIQUETA TRANSF.25X50MM ROLLO X2500 C.1"</t>
  </si>
  <si>
    <t>HUMEDECEDOR PASTA SORTKWIK 3/8 ONZ</t>
  </si>
  <si>
    <t>NOTAS ADHESIVAS KORES 75 X 75 MM 100 HOJAS AMARILLA </t>
  </si>
  <si>
    <t>NOTAS ADHESIVAS KORES 40X50 MM 100 HOJAS AMARILLA </t>
  </si>
  <si>
    <t>PAPEL FOTOCOPIA OFICIO 75 GRS COPYPAC RESMA</t>
  </si>
  <si>
    <t>PEGANTE BARRA 40 GRS. KORES STICK </t>
  </si>
  <si>
    <t>REGLA PLANA 50 CMS FABER CASTELL</t>
  </si>
  <si>
    <t>REGLA PLANA 030 CMS. FABER CASTELL</t>
  </si>
  <si>
    <t>CARTELERA CORCHO 80 X 120 CMS. ARTECMA</t>
  </si>
  <si>
    <t>CARTELERA CORCHO 60 X 45 CMS. PARA COLGAR </t>
  </si>
  <si>
    <t>CARTELERA CORCHO 60 X 90 CMS. MARCO MADERA </t>
  </si>
  <si>
    <t>TIJERA MULTIUSOS 7" MANGO PLASTICO </t>
  </si>
  <si>
    <t>FOLDER CELUGUIA HORIZONTAL OFICIO </t>
  </si>
  <si>
    <t>ANILLO PLASTICO 42 AROS 06 MM 1/4" 30 HOJAS APROX</t>
  </si>
  <si>
    <t>ANILLO PLASTICO 42 AROS 12 MM 1/2" 100 HOJAS APROX</t>
  </si>
  <si>
    <t>PASTA PARA ANILLADO CARTA COLORES X2 </t>
  </si>
  <si>
    <t>ETIQUETA TERMICA ADHESIVA 102*25 X 2000</t>
  </si>
  <si>
    <t>TAJALAPIZ 1900 ELECTRICO X-ACTO </t>
  </si>
  <si>
    <t>TAJALAPIZ METALICO SENCILLO</t>
  </si>
  <si>
    <t>MEMORIA USB METALICA KINGSTON 16 GB</t>
  </si>
  <si>
    <t>GANCHO LEGAJADOR PLAST X20 CORREDE COLOR</t>
  </si>
  <si>
    <t>PASTA PARA ANILLADO OFICIO NEGRO X 2</t>
  </si>
  <si>
    <t>ANILLADORA NHITAN NHI-371 CARTA</t>
  </si>
  <si>
    <t>PAPEL FOTOCOPIA CARTA 75 GRS COPYPAC RESMA</t>
  </si>
  <si>
    <t>ANILLO PLASTICO 42 AROS 08 MM 5/16" 50 HOJAS</t>
  </si>
  <si>
    <t>PANAMERICANA
Cll. 64 No.93-95
2916900
320 4880529</t>
  </si>
  <si>
    <t>Aceite 3 en 1, en lata de aerosol, de 135 ml, de usos múltiples de 110gr y/o 3.9 0z</t>
  </si>
  <si>
    <t>Rollo Alambre negro para amarrar x 30 kg Calibre 17</t>
  </si>
  <si>
    <t>Alicates Electricista Profesional de 9"</t>
  </si>
  <si>
    <t>Bombillo ahorrador espiral 25w luz dia / Luz Calida</t>
  </si>
  <si>
    <t>Bombillo ahorrador espiral 45w luz dia</t>
  </si>
  <si>
    <t>Bombillo Smart Lighting 9W Luz Fría</t>
  </si>
  <si>
    <t>Bombillo Ahorrador T4 2500 Lúmenes 45W E27 Luz Fría</t>
  </si>
  <si>
    <t>Tubo Fluorescente T5 24w 55 cm Luz Fría</t>
  </si>
  <si>
    <t>Lampara Panel Led Incrustar 60x60 45W luz  Blanca</t>
  </si>
  <si>
    <t>Bala de LED Integrado Luz Fría / luz calida 600 Lúmenes 5w Blanca eu5</t>
  </si>
  <si>
    <t>Broca para Metal 11/32  x Und</t>
  </si>
  <si>
    <t>Broca para Metal 5/16  x Und</t>
  </si>
  <si>
    <t>Broca para Metal 5/32  x Und</t>
  </si>
  <si>
    <t>Broca para Metal 1/8  x Und</t>
  </si>
  <si>
    <t>Broca para Metal 7/32  x Und</t>
  </si>
  <si>
    <t>Broca de  tungsteno (para muro)  9/32" x und</t>
  </si>
  <si>
    <t>Broca de  tungsteno ( para muro) 1/4" x und</t>
  </si>
  <si>
    <t>Broca de  tungsteno 1/2" x 6" x und</t>
  </si>
  <si>
    <t>Cable duplex 2 x 12 Rollo de 100m</t>
  </si>
  <si>
    <t>UNIDAD</t>
  </si>
  <si>
    <t>UN</t>
  </si>
  <si>
    <t>ROL</t>
  </si>
  <si>
    <t>Candado tipo aleman de 40 mm</t>
  </si>
  <si>
    <t>Paquete de  100 chazos de 1/4 con tornilo N° 8 X 1.1/2</t>
  </si>
  <si>
    <t>Cinta Peligro rollo x 100m</t>
  </si>
  <si>
    <t>Cinta Antideslizante Negra 50mmx5m</t>
  </si>
  <si>
    <t>Cinta aislante 19 mm x 20 metros tipo Tesa</t>
  </si>
  <si>
    <t>Cinta Ducto Gris 48mmx50m</t>
  </si>
  <si>
    <t>Cinta Teflón ptfe Basic 1/2 Pulg x 10 Metros</t>
  </si>
  <si>
    <t>Pilas AAA Alkalinas x 4 und</t>
  </si>
  <si>
    <t>Pilas AAA Recargables</t>
  </si>
  <si>
    <t xml:space="preserve">Pistola Grande para Silicona </t>
  </si>
  <si>
    <t>Paquete de Silicona en Barras gruesa x 20 Und</t>
  </si>
  <si>
    <t>Juego ratchet 3/8 pulgadas 10 piezas</t>
  </si>
  <si>
    <t>Juego Destornilladores mixtos 4 Piezas</t>
  </si>
  <si>
    <t>Juego 8 Llaves Combinadas 5/16-3/8</t>
  </si>
  <si>
    <t>Juego Alicates Aislados 3pzas</t>
  </si>
  <si>
    <t>Tijera De Aviacion Recta  14-563  tipo Stanley</t>
  </si>
  <si>
    <t>Sierra Caladora 750W Ref - F012 475 0AA</t>
  </si>
  <si>
    <t>Hojas para caladora x 2</t>
  </si>
  <si>
    <t>Pulidora 4 1/2 Pulgadas 1700W 11000 Rpm</t>
  </si>
  <si>
    <t xml:space="preserve">Discos para Pulidora dimensiones  4.1/2 "X 1/4" </t>
  </si>
  <si>
    <t xml:space="preserve">Discos para Pulidora dimensiones  4.1/2" X 1/16" </t>
  </si>
  <si>
    <t>PAC</t>
  </si>
  <si>
    <t>PAR</t>
  </si>
  <si>
    <t>JG</t>
  </si>
  <si>
    <t>Grifería institucional de mesa tipo push para lavamanos</t>
  </si>
  <si>
    <t>"Ahorrador 1.0 Gpm Lavamanos/Lavaplatos Hembra Espumoso "</t>
  </si>
  <si>
    <t>Ahorrador 1.0 Gpm Lavamanos/Lavaplatos Macho Espumoso</t>
  </si>
  <si>
    <t xml:space="preserve">Brazo cierra puerta hidraulico 80 kg </t>
  </si>
  <si>
    <t xml:space="preserve">Brazo cierra puerta hidraulico 150 kg </t>
  </si>
  <si>
    <t>Cerradura Alcoba Bola Satin</t>
  </si>
  <si>
    <t>Brocha 1"</t>
  </si>
  <si>
    <t>Brocha 2"</t>
  </si>
  <si>
    <t>Brocha 3"</t>
  </si>
  <si>
    <t>Brocha 4"</t>
  </si>
  <si>
    <t>Brocha 5"</t>
  </si>
  <si>
    <t xml:space="preserve">Rodillo para pintura de 3" </t>
  </si>
  <si>
    <t xml:space="preserve">Rodillo para pintura de 5" </t>
  </si>
  <si>
    <t xml:space="preserve">Rodillo para pintura de 9" </t>
  </si>
  <si>
    <t>Cuñete de pintura vinilo tipo 1 x 5 galones blanco</t>
  </si>
  <si>
    <t>Cuñete de pintura tipo  Coraza x 5 galones blanco</t>
  </si>
  <si>
    <t>Pintura en aerosol  negro brillante x 400 ml</t>
  </si>
  <si>
    <t>Pintura en aerosol  negro mate de 300 ml a 400 ml</t>
  </si>
  <si>
    <t>Pintura esmalte negro mate x  Galon</t>
  </si>
  <si>
    <t>Pintura vinilo gris basalto x galon</t>
  </si>
  <si>
    <t>Pintura esmalte negro brillante x galon</t>
  </si>
  <si>
    <t>Pintura para demarcacion color amarillo trafico  x galon</t>
  </si>
  <si>
    <t xml:space="preserve">Estuco Plastico  interior x   1 galon 6 kg </t>
  </si>
  <si>
    <t>Cera Liquida para vehiculos tipo Super Blue x 500 ml</t>
  </si>
  <si>
    <t>Protector Silicona para vehiculos x 300ml</t>
  </si>
  <si>
    <t>Pirograbador o Grabador eléctrico 20w vv 7200 RPM F0130290AA</t>
  </si>
  <si>
    <t>Remache Pop 5-3 5/32X5/16 100un</t>
  </si>
  <si>
    <t>Remache Pop 5-6 5/32X1/2 100un</t>
  </si>
  <si>
    <t>Remachadora pop 2 posiciones</t>
  </si>
  <si>
    <t>Amarre negro / trasparente 0.47 x 0.45 cm 100 unidades</t>
  </si>
  <si>
    <t>Amarre negro/ trasparente 3,6 x 250 mm 100 unidades</t>
  </si>
  <si>
    <t>Amarre negro /Trasparente 3,6 x 200 mm 100 unidades</t>
  </si>
  <si>
    <t>Pegante PVC en Humedo 1/8 Galón</t>
  </si>
  <si>
    <t>Limpiador PVC en  1/8 Galón</t>
  </si>
  <si>
    <t>Accesorios PVC  presión 1/2 " Adaptadores hembra</t>
  </si>
  <si>
    <t xml:space="preserve">Accesorios PVC  presión 1/2 "  Adaptadores macho </t>
  </si>
  <si>
    <t>Accesorios PVC  presión 1/2 " Codos 45°</t>
  </si>
  <si>
    <t>Accesorios PVC  presión 1/2 "  Tees</t>
  </si>
  <si>
    <t>Accesorios PVC  presion 1/2 "  Uniones</t>
  </si>
  <si>
    <t>Accesorios PVC  presion 1/2 " Codos 90°</t>
  </si>
  <si>
    <t>Tubos PVC , de 1/2"  presión</t>
  </si>
  <si>
    <t>Tubos PVC, de 3/4" x 6m presión</t>
  </si>
  <si>
    <t>Tubos PVC , de 1" x 6 m  presión</t>
  </si>
  <si>
    <t>Tubos PVC , de 1 1/2" x 6m  presión</t>
  </si>
  <si>
    <t>Tubos PVC , de 2" x 6m presión</t>
  </si>
  <si>
    <t>Silicona Blanca 300 ml tubo ( tipo Sikaflex)</t>
  </si>
  <si>
    <t>Silicona antihongos trasparente 280ml tubo</t>
  </si>
  <si>
    <t>Pistola de Calafateo Acero 9 Pulgadas tipo industrial</t>
  </si>
  <si>
    <t xml:space="preserve">Toma aérea encauchetada  15 amperios 125 v polarizada </t>
  </si>
  <si>
    <t>Marco Segueta 12 Pulgadas</t>
  </si>
  <si>
    <t>Hoja x 10 segueta bimetálica</t>
  </si>
  <si>
    <t>Almadana 2 libras con mango en plastico / madera</t>
  </si>
  <si>
    <t>Martillo 20 Oz M/Madera</t>
  </si>
  <si>
    <t>Clavo con Cabeza 1 1/2" x 500 gr</t>
  </si>
  <si>
    <t>Clavo acero para pared 1" x 500 gr</t>
  </si>
  <si>
    <t>Taladro Percutor 1/2 Pulgada,2VV-R, 800W, GSB 20-3</t>
  </si>
  <si>
    <t>Clavija caucho polo tierra 15a</t>
  </si>
  <si>
    <t>TORNILLOS CHALLENGER 1" tipo drywall  paquete por 100 und</t>
  </si>
  <si>
    <t>TORNILLOS CHALLENGER 1 1/2" tipo drywall paquete por 100 und</t>
  </si>
  <si>
    <t>Chapa Gaveta 1550</t>
  </si>
  <si>
    <t>Estanteria Metálica de 200x100x40 cm Gris x 5 niveles</t>
  </si>
  <si>
    <t>Carretilla 6 ft plástica rin plástico</t>
  </si>
  <si>
    <t>Pica construccion 5lb con mango</t>
  </si>
  <si>
    <t xml:space="preserve">Pala Redonda 29 x 22 cm con Mango Madera </t>
  </si>
  <si>
    <t>Carretilla de acero de 130cm y carga 200 Kg o mas</t>
  </si>
  <si>
    <t xml:space="preserve">1) COMERCIALILZADORA SUPERHERRAMIENTAS LTDA
Carrera 21 N° 12 B 50
cosupertools@hotmail.com
Tel. 3712444
2) GRUPO EMPRESARIAL LCS S.A.S.
grupoempresariallcs@gmail.com
CALLE 2B # 69-04
Tel. 4721815
3) GREFIX S.A.S
Calle 120 No 54-82
laura.sarmiento@grefix.com.co
Tel. 7037411
4) DIEGO CASTRO INDUSTRIA Y CONSTRUCCIÓN S.A.S
dicaindustria@gmail.com
5) COMERCIALIZADORA ELECTROCON S.A.S
CARRERA 54 No 46 -91 SUR
Tel. 4853405
</t>
  </si>
  <si>
    <t>PROPALCOTE 240grs 70x100 cms</t>
  </si>
  <si>
    <t>PROPALCOTE 150grs 70x100 cms</t>
  </si>
  <si>
    <t>PROPALCOTE 90grs 70x100 cms</t>
  </si>
  <si>
    <t>PROPALCOTE 115grs 70x100 cms</t>
  </si>
  <si>
    <t>ALCOHOL ISOPROPÍLICO O SUSTITUTO x 3000 cc</t>
  </si>
  <si>
    <t>REFORZADOR PARA PLANCHAS GLDSTAR PREMIUM KODAK</t>
  </si>
  <si>
    <t>ROLLO WYPALL x 70 REGULAR X88 PAÑOS BLANCOS</t>
  </si>
  <si>
    <t>1) AMERICAN OUTSOURCING
Carrera 14 # 76 - 25, oficina 702
Tel. 4672690
comercial3@amerout.com
2) SIRIUS GOLD S.A.S
calle 93 No. 11 A 28
Tel. 3017878152
Secop2@siriusgold.com
3) SERCOSUM S.A.S
secop2sercosum@gmail.com
Tel. 3178281693
CARRERA 90C # 6A 67
4) INVERSIONES Y SUMINISTROS LM S.A.S
CARRERA 43A NO. 20C - 82
Tel. 5606435</t>
  </si>
  <si>
    <t>Mantenimiento preventivo aire acondicionado de 12000 BTU marca CIAC</t>
  </si>
  <si>
    <t>Mantenimiento preventivo aire acondicionado de 18000 BTU marca CIAC</t>
  </si>
  <si>
    <t>Mantenimiento preventivo aire acondicionado de 36000 BTU marca TRANE</t>
  </si>
  <si>
    <t xml:space="preserve">Instalación de aire acondicionado Minisplit de 12000 BTU marca GE con refrigerante R410 ecológico, incluye: ductería en cobre, montaje, acometidas eléctricas y puesto en funcionamiento. </t>
  </si>
  <si>
    <t>1) OSANROGO
calle 38A No. 1J - 21 Local 1
3016925300
proyectos@thermocooldelcaribe.com.co
2) AIRECO S.A.S
Calle 11 Sur # 26-65
Tel. 4088517
aireco2010@gmail.com
3) ILAN S.A.S
CARRERA 69P # 64D-53
ingenieria.ilansas@gmail.com
Tel. 3148002258
4) BOLIVAR BIOINGENIERÍA
5) SOLEMEC INGENIERÍA S.A.S</t>
  </si>
  <si>
    <t>REGULADOS</t>
  </si>
  <si>
    <t>Servicio de vigilancia y seguridad privada 24 horas permanentes con arma, incluyendo domingos y festivos, uniformado, con equipo de comunicación</t>
  </si>
  <si>
    <t>Servicio de vigilancia y seguridad privada 24 horas permanentes sin arma, incluyendo domingos y festivos, uniformados, con equipo de comunicación.</t>
  </si>
  <si>
    <t>NO REGULADOS</t>
  </si>
  <si>
    <t>DVD D1, 8 canales, resolución 1920 x 1080, 2 teras de almacenamiento, puertos USB,  HDMI Y VGA, soporte de visualización remota a través de internet, zoom digital 1X-10X o superior</t>
  </si>
  <si>
    <t xml:space="preserve">Alta resolucion de minimo 22” o superior con entrada HDMI, </t>
  </si>
  <si>
    <t>HD-SDI, Modo día/noche con filtro mecánico removible, Zoom digital 12X, de 1200 TVL o superior.</t>
  </si>
  <si>
    <t>Ciberdomo ptz para uso exterior, zoom óptico 30x o superior.</t>
  </si>
  <si>
    <t>Lámpara reflectora con sensor para uso exterior, (dos lámparas halógenas) de 50 mts a 100 mts de alcance, de marca reconocida.</t>
  </si>
  <si>
    <t>Sistema de detección biométrico de huella dactilar, y/o código, que genere reportes diarios, mensuales o con la periodicidad y las características requeridas por la Entidad, (Debe permitir la consulta de reportes y administración por RED, internet y puerto USB). con instalación de software de control en equipos definidos por la Entidad y capacitación de manejo a la persona definida por la Entidad</t>
  </si>
  <si>
    <t>Consolidar el monitoreo del CCTV  de las sedes de la OFB en un solo punto remoto brindando el  apoyo y control de la calidad del servicio por parte del operador, minimizando los riesgos de intrusión a las mismas; con acceso remoto por parte del supervisor del contrato.</t>
  </si>
  <si>
    <t>VALOR UNITARIO MENSUAL
INCLUIDO IVA + IPC 3,18%</t>
  </si>
  <si>
    <t>CONTRATOS 2018</t>
  </si>
  <si>
    <t>PRECIO UNITARIO ESTIMADO 2018 7,5 MESES</t>
  </si>
  <si>
    <t>VALOR TOTAL MENSUAL INCLUIDO IVA</t>
  </si>
  <si>
    <t>PRECIO TOTAL ESTIMADO 2018 (7,5 MESES)</t>
  </si>
  <si>
    <t>1) ZONA DE SEGURIDAD LTDA
CARRERA 71 B N 50 38
Tel. 5470979
ventas.zonaseguridad@gmail.com
2) COOPERATIVA DE TRABAJO ASOCIADO SEJARPI
CARRERA 16 No 37-42
comercial@sejarpi.com
Tel. 2454685
3) VIGILANCIA ACOSTA
CALLE 98 18-71
comercial@vigilanciaacosta.com.co
Tel. 2560020
4) SEGURIDAD SUPERIOR
CRA 50 No 96 - 09
segsuplicitaciones@gmail.com
Tel. 6230581
5) VIGIAS
Carrera 19 No.166-34
licitaciones@vigiasdecolombia.com
Tel. 6730177
6) SEGURIDAD PENTA
Carrera 75 No. 25f-13
Tel. 4104617
dir.comercial@seguridadpenta.com
7) EMPRESA DE VIGILANCIA Y SEGURIDAD PRIVADA CARIMAR LTDA
Carrera 46 No. 136 - 19
comercialbogota@seguridadcarimarltda.com
Tel. 5205813
8) COSEQUIN LTDA
cra. 70 f nO. 79-99
gerencia.cosequin@gmail.com
Tel. 4343584
11) COMPAÑÍA ANDINA DE SEGURIDAD PRIVADA LTDA- ANDISEG LTDA
12) SEGURIDAD NUEVA ERA LTDA
13) SERVIGTEC LTDA
14) CUIDAR LTDA
15) SEGURIDAD SHALOM LTDA
16) AMCOVIT LTDA
17) SEGURIDAD NAPOLES LTDA
18) GRANADINA VIGILANCIA
19) SEPECOL LTDA</t>
  </si>
  <si>
    <t>VALOR UNITARIO 
INCLUIDO IVA + IPC 3,18%</t>
  </si>
  <si>
    <t>VALOR TOTAL INCLUIDO IVA</t>
  </si>
  <si>
    <t>CABEZA MOVIL BEAM (LED, 20 WATTS POR LED, 6 RUEDAS DE CONTROL DE COLOR ( 2 DE 5 COLORES FIJOS, 3 PARA CAMBIO DE COLOR CMY, 1 CORRECCIÓN CTO VARIABLE, ZOOM DE 10 GRADOS A 60 GRADOS, JUEGO DE TRES LENTES FRONTALES INTERCAMBIABLES (FRESNEL -CLARA -DIFUSA), RUEDA DE EFECTOS CON 5 POSICIONES (1) LIBRE</t>
  </si>
  <si>
    <t xml:space="preserve">CABEZA MOVIL SPOT(LED CAMBIO DE COLOR CMY, 1 RUEDA DE 6 COLORES FIJOS, 1 RUEDA DE CORRECCIÓN CTO VARIABLE, 3 RUEDAS DE GOBOS, ZOOM DE 10 A 60 GRADOS, SISTEMA DE ESTROBO DE DOBLE HOJA, IRIS MECÁNICO, ENFOQUE VARIABLE, PAN 540 KILOS, KILT 270 GRADOS </t>
  </si>
  <si>
    <t xml:space="preserve">CABEZA MÓVIL WASH (LED 20 WATTS POR CADA LED, 6 RUEDAS DE CONTROL DE COLOR (2 DE 5 COLORES FIJOS, 3 PARA CAMBIO DE COLOR CMY, 1 X CORRECCIÓN CTO VARIABLE , ZOOM DE 10 GRADOSA 60 GRADOS, JUEGO DE TRES LENTES FRONTALES INTERCAMBIABLES (FRESNEL -CLARA-DIFUSA) RUEDA DE EFECTOS CON 5 POSICIONES (1 LIBRE) </t>
  </si>
  <si>
    <t>CUEPIX PANEL 5X5 DE 25 BOMBILLAS LED DE 30W RGB COB LEDS</t>
  </si>
  <si>
    <t>ESTRIP LED DE 30 WATTS</t>
  </si>
  <si>
    <t xml:space="preserve">CUEPIX STRIP TRI 5 BOMBILLAS LED DE 30W RGB COB LEDS </t>
  </si>
  <si>
    <t xml:space="preserve">FRESNEL 1000 WATTS DEBE INCLUIR BARN DOORS, DIMMER C, CLAMP Y FILTROS ROSCO O LEE) </t>
  </si>
  <si>
    <t>FRESNEL 750 WATTS DEBE INCLUIR BARN DOORS , DIMMER C, CLAMP Y FILTROS ROSCO O LEE)</t>
  </si>
  <si>
    <t>FRESNEL 2000 WATTS DEBE INCLUIR BARN DOORS DIMMER C, CLAMPY FILTROS ROSCO O LEE)</t>
  </si>
  <si>
    <t>ELIPSOIDALES 36" DEBE INCLUIR DIMMER, C CLAMP Y FILTROS ROSCO O LEE)</t>
  </si>
  <si>
    <t>ELIPSOIDALES 20" DEBE INCLUIR DIMMER, C CLAMP Y FILTROS ROSCO O LEE)</t>
  </si>
  <si>
    <t xml:space="preserve">ELIPSOIDALES 30" DEBE INCLUIR DIMMER, C CLAMP Y FILTROS ROSCO O LEE) </t>
  </si>
  <si>
    <t>PAR LED -RGBAW, 12 CANALES DMX-200 IP -12 WATTS, 6-IN-1 RGBAW + UVLEDS, 60° BEAM Y 25° FIELD ÁNGULOS, FLICKR OPERACIÓN PARA TV Y FILM Y IP65 180 WATTS CAMBIO DE COLOR CMY</t>
  </si>
  <si>
    <t>PAR LED DE 56 LED DE 5W RGBW 15 GRADOS - 12 CANELES DMX-200 IP -20 WATTS, 6-IN- RGBW-UV LEDS , 15° BEAM Y 25° FIELD ÁNGULOS, FLICKER ÓPERACIÓN PARA TV Y FILM IP66 CAMBIO DE COLOR CMY SOLO MARCAS RECONOCIDAS EN EL MERCADO</t>
  </si>
  <si>
    <t xml:space="preserve">BARRA LED DE MÍNIMO 240 LEDS DE 30W RGBWA CON ESTROBO DE 0 A 20 HZ EN CUALQUIER COLOR </t>
  </si>
  <si>
    <t>OBJETO</t>
  </si>
  <si>
    <t>PRESTAR LOS SERVICIOS DE ALQUILER DE ILUMINACIÓN, VIDEO Y PROYECCIÓN, NECESARIOS PARA EL DESARROLLO DE LAS ACTIVIDADES PROGRAMADAS POR LA ORQUESTA FILARMÓNICA DE BOGOTÁ</t>
  </si>
  <si>
    <t>ESTROBO DE 3000 W</t>
  </si>
  <si>
    <t>ESTROBO LED DE 50 W</t>
  </si>
  <si>
    <t>MINIBRUT 1 X 2 DE LED, 2 LONG LIFE DE 100W WARM WHITE 3.200K COB LEDS-62 GRADOS BEAM ÁNGULO, FLICKR OPERACIÓN PARA TV Y FILM, STROBE -FX</t>
  </si>
  <si>
    <t>MINIBRUTOS LED DE 4 BOMBILLAS, 2600 WATTS</t>
  </si>
  <si>
    <t>MINIBRUTOS LED DE 2 BOMBILLAS DE 100W 3200K CUEPIX BLINDER WW2 COB LEDS</t>
  </si>
  <si>
    <t>MINIBRUTOS LED DE 4 BOMBILLAS DE 100W 3200K CUEPIX BLINDER WW4 COB LEDS</t>
  </si>
  <si>
    <t>SEGUIDOR HMI 2000 W CON BOMBILLA NUEVA CON SU RESPECTIVO PORTA FILTROS E IRIS, DEBE INCLUIR OPERADOR Y SISTEMA DE COMUNICACIONES CON EL OEPRADOR DE LUCES</t>
  </si>
  <si>
    <t>SEGUIDOR HMI 5000 W CON BOMBILLA NUEVA, DEBE CONTAR CONTAR CON EL OPERARIO Y DEBE ESTAR DOTADO DE UN INTERCON INALAMBRICO</t>
  </si>
  <si>
    <t>TORRE HIDRÁULICA AUTOSUFICIENTE DE LUZ, 2000 WATTS DE POTENCIA SOLO MARCAS RECONOCIDAS EN EL MERCADO, DEBE INCLUIR OPERADOR, SISTEMA DE COMUNICACIÓN</t>
  </si>
  <si>
    <t>BANCO DE DIMMERS 12 CANALES 2,4 KW</t>
  </si>
  <si>
    <t>LÁMPARA DE ATRIL CON CONEXIÓN AC DE 9 LEDS CON 2 INTENSIDADES, DEBE CONTAR CON UNA PINZA PARA QUE SUJETE EN EL ATRIL, DEBE CONTAR CON EL RESPECTIVO ADAPTADOR DE CORRIENTE Y LA POSIBILIDAD DE ALIMENTARSE DE BATERÍAS, SI ES NECESARIO USAR LAS LÁMPARAS SIN CONEXIÓN AC EL PROVEEDOR DEBERÁ INCLUIR LAS BATERÍAS, DEBE PROPORCIONAR EL DEBIDO SUMINISTRO ELÉCTRICO PARA SU FUNCIONAMIENTO</t>
  </si>
  <si>
    <t>MÁQUINA HAZER CON LÍQUIDO CONTROLADO POR DMX Y CONTROL MANUAL, TIEMPO MÁXIMO DE CARGA, MÁXIMO 6 MINUTOS, CAPACIDAD DEL TANQUE 2 LITROS, CON 3 CANALES DE FUNCIÓN.</t>
  </si>
  <si>
    <t>CONTROLADOR DMX DE 512 CANALES</t>
  </si>
  <si>
    <t>CONSOLA DE LUCES CON 4 UNIVERSOS DMX, DOCE TECLAS DE USUARIO LCD, TRACKBALL RETROILUMINADO, CON CODIFICADOR GIRATORIO PARA EL TERCER EJE Y 4 BOTONES CONFIGURABLES PARA EL CURSOR Y LA POSICIÓN, DIEZ FADERS DE REPRODUCCIÓN MOTORIZADOS, 8 PUERTOS USB, 48 SOFT -KEYS PARA SELECCIÓN DE HERRAMIENTAS, 2 PANTALLAS TACTILES, LA CONSOLA DEBE CONTAR CON LOS ACCESORIOS NECESARIOS PARA SU BUEN FUNCIONAMIENTO TALES COMO CABLES, SPLITTER DMX, CONECTORES</t>
  </si>
  <si>
    <t>CIRCUITO CERRADO DE TV DIGITAL 4K A DOS CÁMARAS ( SWITCHER DIGITAL DE 10 ENTRADAS SDI, ENTRADAS HDMI, SALIDAS SDI, SALIDA HDMI, SUPERFICIE DE CONTROL DIGITAL, GRABADOR DE DISCO DURO FULL HD 2 EN 1, SISTEMA DE INTERCOM INALAMBRICO A 4 PUNTOS, ESCALADOR MÍNIMO CON DOS ENTRADAS DE VIDEO COMPUESTO, DOS ENTRADAS DE VGA, XGA O SUPER VGA, DVI Y HDMI, COMPUTADOR PORTÁTIL, CABLEADO DIGITAL SDI, 2 CÁMARAS FULL HD CON TRÍPODE, ADICIONAL PARA CIRCUITO CERRADO Y CABLEADO, EL SISTEMA DEBE PERMITIR REALIZAR GRABACIONES DE MÍNIMO 2 HORAS DE DURACIÓN, CUYO MATERIAL DEBE SER ENTREGADO EN FORMATO DVF</t>
  </si>
  <si>
    <t>CIRCUITO CERRADO DE TV DIGITAL 4K A TRES CÁMARAS (SWITCHER DIGITAL DE 10 ENTRADAS SDI, ENTRADAS HDMI, SALIDAS SDI, ENTRADAS HDMI, SALIDAS SDI, SALIDA HDMI,SUPERFICIE DE CONTROL DIGITAL, GRABADOR DE DISCO DURO FULL HD OSCILOSCOPIOY VETEROXCOPIO, MONITOR FULL HD 2 EN 1, SISTEMA INTERCOM INÁLAMBRICO A 4 PUNTOS, ESCALADOR MÍNIMO CON DOS ENTRADASDE VIDEO COMPUESTO , DOS ENTRADAS DE VGA, XGAO SUPER VGA, DVI Y HDMI, COMPUTADOR PORTÁTIL, CABLEADO DIGITAL SDI, 3 CÁMARA FULL HD CON TRÍPODE, ADICIONAL PARA CIRCUITO CERRADO Y CABLEADO. EL SISTEMA DEBE PERMITIR REALIZR GRABACIONES DE MÍNIMO 2 HORAS DE DURACIÓN, CUYO MATERIAL DEBE SER ENTREGADO EN FORMADO DVD</t>
  </si>
  <si>
    <t>CÁMARA FULL HD CON TRÍPODE, ADICIONAL PARA CIRCUITO CERRADO Y CABLEADO. EL SISTEMA DEBE PERMITIR REALIZAR GRABACIONES DE MÍNIMO 2 HORAS DE DURACIÓN, CUYO MATERIAL DEBE SER ENTREGADO EN FORMATO DVD</t>
  </si>
  <si>
    <t>PANTALLA DE LEDS MÍNIMO DE PITCH 4 MM OUT-DOOR DE MÍNIMO 8 METROS DE ANCHO X 1,28 METROS DE ALTO IP65, 3600 -4600 CD/M2, VIEWING ANGLE 120/120 GRADOS SUPPORT INPUT S-VIDEO, VGA DVI, HDMI, HD, SDI, MÓDULO DE 64CMS X 64CMS.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t>
  </si>
  <si>
    <t>PANTALLA DE LEDS MÍNIMO DE PITCH 4MM OUT-DOOR DE MÍNIMO 4 METROS DE ALTO IP65, DE 3600 -4600 CD/M2, VIEWING ANGLE 120/120 GRADOS SUPPORT INPUT S-VIDEO, VGA, DVI,HDMI,HD,SDI, MÓDULO DE 64 CMS X 64 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t>
  </si>
  <si>
    <t>PANTALLA DE LEDS MÍNIMO DE PITCH 4 MM OUT-DOOR DE MÍNIMO 4 METROS DE ANCHO X 4 METROS DE ALTO IP 65, DE 3600 -4600 CD/M2, VIEWING ANGLE 120/120 GRADOS, SUPPORT INPUT S-VIDEO, VGA, DVI HDMI, HD, SDI, MÓDULO DE 64 CMS X 64 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t>
  </si>
  <si>
    <t>PANTALLA DE LEDS MÍNIMO DE PITCH 4 MM OUT-DOOR DE MÍNIMO 6 METROS DE ANCHO X 4 METROS DE ALTO IP65, DE 3600-4600 CD/M2, VIEWING ANGLE 120/120 GRADOS SUPPORT INPUT S-VIDEO, VGA, DVI ,HDMI,HD, SDI, MÓDULO DE 64 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t>
  </si>
  <si>
    <t>PANTALLA DE LEDS MÍNIMO DE PITCH 4 MM OUT - DOOR DE MÍNIMO 10 METROS DE ANCHO X 7 METROS DE ALTO IP65, DE 3600-4600 CD/M2, VIEWING ANGLE 120/120 GRADOS, SUPPORT INPUT S-VIDEO, VGA, DVI, HDMI, HD, SDI MÓDULO DE 64 CMS X 64 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t>
  </si>
  <si>
    <t>PROCESADOR DIGITAL 4K</t>
  </si>
  <si>
    <t>PROCESADOR DIGITAL FULL HD</t>
  </si>
  <si>
    <t xml:space="preserve">PROYECTOR DE 10000 LUMENS. DEBE CONTAR CON EL RESPECTIVO LENTE GRAN ANGULAR, 4:3 Y 16:9 </t>
  </si>
  <si>
    <t>PROYECTOR DE 7000 LUMENS. DEBE CONTAR CON EL RESPECTIVO LENTE GRAN ANGULAR, 4:3 Y 16:9</t>
  </si>
  <si>
    <t>PROYECTOR DE 8500 LUMENS. DEBE CONTAR CON EL RESPECTIVO LENTE GRAN ANGULAR, 4:3 Y 16:9</t>
  </si>
  <si>
    <t>TELÓN ELÉCTRICO DE 4X3 MTS CON CONTROL REMOTO</t>
  </si>
  <si>
    <t>TELÓN ELÉCTRICO DE 5X4 MTS CON CONTROL REMOTO</t>
  </si>
  <si>
    <t>TELÓN EN BASTIDOR METÁLICO SISTEMA AMERICANO PARA PROYECCIÓN DE IMAGEN DE 4.0 MTS DE ANCHO (MÍNIMO)X 3.0 MTS DE ALTURA (MÍNIMO)</t>
  </si>
  <si>
    <t>TELÓN EN BASTIDOR METÁLICO SISTEMA AMERICANO PARA PROYECCIÓN DE IMAGEN DE 6,4 MTS DE ANCHO (MÍNIMO)X 4.8 MTS DE ALTURA (MÍNIMO)</t>
  </si>
  <si>
    <t>TELÓN EN BASTIDOR PARA PROYECCIÓN DE SUBTÍTULOS DE 3.0 MTS X 1.0 MTS DE ALTURA MÍNIMO</t>
  </si>
  <si>
    <t>TELÓN EN BASTIDOR PARA PROYECCIÓN DE SUBTÍTULOS DE 6.0 MTS X 1.0 MTS DE ALTURA MÍNIMO</t>
  </si>
  <si>
    <t>TELEVISOR DE 32" PLASMA, LCD O LED CON ENTRADAS DE HEME-VGA-SDI-USB- CON SU RESPECTIVA BASE MODULAR CON DIFERENTES ALTURAS. DEBE CONTAR CON SISTEMA DE TEATRO EN CASA</t>
  </si>
  <si>
    <t>TELEVISOR DE 42" PLASMA LCD O LED CON ENTRADAS DE HDMI -VGA-SDI-USB- CON SU RESPECTIVA BASE MODULAR CON DIFERENTES ALTURAS DEBE CONTAR CON SISTEMA DE TEATRO EN CASA</t>
  </si>
  <si>
    <t>TELEVISOR DE 50" PLASMA, LCD O LED CON ENTRADA DE DDMI-VGA-SDI-USB CON SU RESPECTIVA BASE MODULAR CON DIFERENTES ALTURAS DEBE CONTAR CON SISTEMA DE TEATRO EN CASA</t>
  </si>
  <si>
    <t>CABEZA MÓVIL BEAM (LED 20 WATTS POR LED, 6 RUEDAS DE CONTROL DE COLOR (2 DE 5 COLORES FIJOS, 3 PARA CAMBIO DE COLOR CMY, 1 X CORRECCIÓN CTO VARIABLE, ZOOM DE 10 GRADOS A 60 GRADOS, JUEGO DE TRES LENTES FRONTALES INTERCAMBIABLES (FRESNEL-CLARA-DIFUSA), RUEDA DE EFECTOS CON 5 POSICIONES (1 LIBRE) DÍA ADICIONAL</t>
  </si>
  <si>
    <t>CABEZA MÓVIL SPOT(LED, CAMBIO DE COLOR CMY, 1 RUEDA  DE 6 COLORES FIJOS, 1 RUEDA DE CORRECCIÓN CTO VARIABLE, 3 RUEDAS DE GOBOS, ZOOM DE 10 A 60 GRADOS, SISTEMA DE ESTROBO DE DOBLE HOJA, IRIS MECÁNICO, ENFOQUE VARIABLE, PAN 540 GRADOS, KILT 270 GRADOS, DÍA ADICIONAL</t>
  </si>
  <si>
    <t>CABEZA MÓVIL WASH (LED 20 WATTS POR CADA LED, 6 RUEDAS DE CONTROL DE COLOR (2 DE 5 COLORES FIJOS, 3 PARA CAMBIO DE COLOR CMY, 1 X CORRECCIÓN CTO VARIABLE, ZOOM DE 10 GRADOS A 60 GRADOS, JUEGO DE TRES LENTES FRONTALES INTERCAMBIABLES (FRESNEL -CLARA-DIFUSA), RUEDA DE EFECTOS CON 5 POSICIONES (1 LIBRE) DÍA ADICIONAL</t>
  </si>
  <si>
    <t>ESTRIP LED DE 30 WATTS DIA ADICIONAL</t>
  </si>
  <si>
    <t>CUEPIX STRIP TRI 5 BOMBILLAS LED DE 30W RGB COB LEDS DIA ADICIONAL</t>
  </si>
  <si>
    <t>FRESNEL 750 WATTS DEBE INCLUIR BARN DOORS, DIMMER C, CLAMP Y FILTROS ROSCO O LEE). DIA ADICIONAL</t>
  </si>
  <si>
    <t xml:space="preserve">FRESNEL 1000 WATTS DEBE INCLUIR BARN DOORS, DIMMER C, CLAMP Y FILTROS ROSCO O LEE). DIA ADICIONAL </t>
  </si>
  <si>
    <t>FRESNEL 2000 WATTS DEBE INCLUIR BARN DOORS DIMMER C, CLAMPY FILTROS ROSCO O LEE. DIA ADICIONAL</t>
  </si>
  <si>
    <t>ELIPSOIDALES 36" DEBE INCLUIR DIMMER, C CLAMP Y FILTROS ROSCO O LEE). DIA ADICIONAL</t>
  </si>
  <si>
    <t>ELIPSOIDALES 20" DEBE INCLUIR DIMMER, C CLAMP Y FILTROS ROSCO O LEE). DIA ADICIONAL</t>
  </si>
  <si>
    <t>ELIPSOIDALES 30" DEBE INCLUIR DIMMER, C CLAMP Y FILTROS ROSCO O LEE). DIA ADICIONAL</t>
  </si>
  <si>
    <t>ELIPSOIDALES 40" DEBE INCLUIR DIMMER, C CLAMP Y FILTROS ROSCO O LEE). DIA ADICIONAL</t>
  </si>
  <si>
    <t>PAR LED -RGBAW, 12 CANALES DMX-200 IP -12 WATTS, 6-IN-1 RGBAW + UVLEDS, 60° BEAM Y 25° FIELD ÁNGULOS, FLICKR OPERACIÓN PARA TV Y FILM Y IP65 180 WATTS CAMBIO DE COLOR CMY. DIA ADICIONAL</t>
  </si>
  <si>
    <t>PAR LED DE 56 LED DE 5W RGBW 15 GRADOS - 12 CANALES DMX-200 IP -20 WATTS, 6-IN- RGBW-UV LEDS , 15° BEAM Y 25° FIELD ÁNGULOS, FLICKER ÓPERACIÓN PARA TV Y FILM IP66 CAMBIO DE COLOR CMY SOLO MARCAS RECONOCIDAS EN EL MERCADO. DIA ADICIONAL</t>
  </si>
  <si>
    <t>BARRA LED DE MÍNIMO 240 LEDS DE 30W RGBWA CON ESTROBO DE 0 A 20 HZ EN CUALQUIER COLOR DMX SOLO MARCAS RECONOCIDAS EN EL MERCADO. DIA ADICIONAL</t>
  </si>
  <si>
    <t>ESTROBO DE 3000 W. DIA ADICIONAL</t>
  </si>
  <si>
    <t>ESTROBO LED DE 50 W. DIA ADICIONAL</t>
  </si>
  <si>
    <t>MINIBRUT 1 X 2 DE LED, 2 LONG LIFE DE 100W WARM WHITE 3.200K COB LEDS-62 GRADOS BEAM ÁNGULO, FLICKR OPERACIÓN PARA TV Y FILM, STROBE -FX. DIA ADICIONAL</t>
  </si>
  <si>
    <t>MINIBRUTOS DE 4 BOMBILLAS, 2600 WATTS DIA ADICIONAL</t>
  </si>
  <si>
    <t>MINIBRUTOS LED DE 2 BOMBILLAS DE 100W 3200K CUEPIX BLINDER WW2 COB LEDS DIA ADICIONAL</t>
  </si>
  <si>
    <t>MINIBRUTOS LED DE 4 BOMBILLAS DE 100 W 3200 K CUEPIX BLINDER WW4 COB LEDS. DÍA ADICIONAL</t>
  </si>
  <si>
    <t>SEGUIDOR HMI 2000 W CON BOMBILLA NUEVA CON SU RESPECTIVO PORTA FILTROS E IRIS, DEBE INCLUIR OPERADOR Y SISTEMA DE COMUNICACIONES CON EL OPERADOR DE LUCES. DIA ADICIONAL</t>
  </si>
  <si>
    <t>SEGUIDOR HMI 5000 W CON BOMBILLA NUEVA, DEBE CONTAR CON EL OPERARIO Y DEBE ESTAR DOTADO DE UN INTERCOM INALAMBRICO</t>
  </si>
  <si>
    <t>TORRE HIDRÁULICA AUTOSUFICIENTE DE LUZ, 2000 WATTS DE POTENCIA SOLO MARCAS RECONOCIDAS EN EL MERCADO, DEBE INCLUIR OPERADOR, SISTEMA DE COMUNICACIÓN.DÍA ADICIONAL</t>
  </si>
  <si>
    <t>BANCO DE DIMMERS 12 CANALES 2,4 KW. DIA ADICIONAL</t>
  </si>
  <si>
    <t>LÁMPARA DE ATRIL CON CONEXIÓN AC DE 9 LEDS CON 2 INTENSIDADES, DEBE CONTAR CON UNA PINZA PARA QUE SUJETE EN EL ATRIL, DEBE CONTAR CON EL RESPECTIVO ADAPTADOR DE CORRIENTE Y LA POSIBILIDAD DE ALIMENTARSE DE BATERÍAS, SI ES NECESARIO USAR LAS LÁMPARAS SIN CONEXIÓN AC EL PROVEEDOR DEBERÁ INCLUIR LAS BATERÍAS, DEBE PROPORCIONAR EL DEBIDO SUMINISTRO ELÉCTRICO PARA SU FUNCIONAMIENTO. DÍA ADICIONAL</t>
  </si>
  <si>
    <t>MÁQUINA HAZER CON LÍQUIDO CONTROLADO POR DMX Y CONTROL MANUAL, TIEMPO MÁXIMO DE CARGA, MÁXIMO 6 MINUTOS, CAPACIDAD DEL TANQUE 2 LITROS, CON 3 CANALES DE FUNCIÓN.DIA ADICIONAL</t>
  </si>
  <si>
    <t>MAQUINA DE HUMO CON LIQUIDO CONTROLADO POR DMX Y CONTROL MANUAL, TIEMPO MÁXIMO DE CARGA MÁXIMO 6 MINUTOS, CAPACIDAD DEL TANQUE 2 LITROS, CON 3 CANALES DE FUNCIÓN. DIA ADICIONAL</t>
  </si>
  <si>
    <t>CONSOLA DE LUCES CON 4 UNIVERSOS DMX, DOCE TECLAS DE USUARIO LCD, TRACKBALL RETROILUMINADO, CON CODIFICADOR GIRATORIO PARA EL TERCER EJE Y 4 BOTONES CONFIGURABLES PARA EL CURSOR Y LA POSICIÓN, DIEZ FADERS DE REPRODUCCIÓN MOTORIZADOS, 8 PUERTOS USB, 48 SOFT-KEYS PARA SELECCIÓN DE HERRAMIENTAS, 2 PANTALLAS TACTILES LA CONSOLA DEBE CONTAR CON LOS ACCESORIOS NECESARIOS PARA SU BUEN FUNCIONAMIENTO TALES COMO CABLES, SPLITTER, DMX, CONECTORES. DIA ADICIONAL</t>
  </si>
  <si>
    <t>CIRCUITO CERRADO DE T.V. DIGITAL 4K A TRES CÁMARAS, (SWITCHER DIGITAL DE 10 ENTRADAS SDI, SALIDA HDMI, SUPERFICIE DE CONTROL DIGITAL, GRABADOR DE DISCO DURO FULL HD, OSCILOSCOPIO Y VETEROXCOPIO, MONITOR FULL HD 2 EN 1, SISTEMA DE INTERCOM INALÁMBRICO A 4 PUNTOS, ESCALADOR MÍNIMO CON DOS ENTRADAS DE VIDEO COMPUESTO, DOS ENTRADAS DE VGA, XGA O SUPER VGA, DVI Y HDMI, COMPUTADOR PORTÁTIL, CABLEADO DIGITAL SDI, 3 CÁMARA FULL HD CON TRÍPODE, ADICIONAL PARA CIRCUITO CERRADO Y CABLEADO. EL SISTEMA DEBE PERMITIR REALIZAR GRABACIONES DE MÍNIMO 2 HORAS DE DURACIÓN , CUYO MATERIAL DEBE SER ENTREGADO EN FORMATO DVD. DIA ADICIONAL</t>
  </si>
  <si>
    <t>CÁMARA FULL HD CON TRÍPODE, ADICIONAL PARA CIRCUITO CERRADO Y CABLEADO. EL SISTEMA DEBE PERMITIR REALIZAR GRABACIONES DE MÍNIMO 2 HORAS DE DURACIÓN, CUYO MATERIAL DEBE SER ENTREGADO EN FORMATO DVD. DIA ADICIONAL</t>
  </si>
  <si>
    <t>PANTALLA DE LEDS MÍNIMO DE PITCH 4MM OUT-DOOR DE MÍNIMO 8 METROS DE ANCHO X 1.28 METROS DE ALTO IP65, DE 3600 -4600 CD/M2, VIEWING ANGLE 120/120 GRADOS SUPPORT INPUT S-VIDEO, VGA, DVI,HDMI,HD,SDI, MÓDULO DE 64 CMS X 64 CMS. DEBE CONTAR CON LOS CONTRAPESOS O PUNTOS DE ANCLAJE CORRESPONDIENTES A LA CAPACIDAD DE CARGA DEL MISMO SISTEMA. DÍA ADICIONAL</t>
  </si>
  <si>
    <t>PANTALLA DE LEDS MÍNIMO DE PITCH 4 MM OUT-DOOR DE MÍNIMO 4 METROS DE ANCHO X 3 METROS DE ALTO IP 65, DE 3600 -4600 CD/M2, VIEWING ANGLE 120/120 GRADOS, SUPPORT INPUT S-VIDEO, VGA, DVI HDMI, HD, SDI, MÓDULO DE 64 CMS X 64 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 DIA ADICIONAL</t>
  </si>
  <si>
    <t>PANTALLA DE LEDS MÍNIMO  DE PITCH 4 MM OUT-DOOR DE MÍNIMO 4 METROS DE ANCHO X 4 METROS DE ALTO IP65, DE 3600-4600 CD/M2, VIEWING ANGLE 120/120 GRADOS, SUPPORT INPUT S-VIDEO, VGA, DVI, HDMI, HD, SDI, MÓDULO DE 64 CMS, DEBE CONTAR CON EL SISTEMADE ELEVACIÓN TALES COMO SCAFFOLDING O PUENTES EN TRUSS, CON SU RESPECTIVO MOTOR DE ELEVACIÓN DE 1 TONELADA DE CAPACIDAD O MÁS SI EL PESO DE LA PANTALLA LO NECESITA, DEBE CONTAR CON LOS CONTRAPESOS O PUNTOS DE ANCLAJE CORRESPONDIENTES A LA CAPACIDAD DE CARGA DEL MISMO SISTEMA. DÍA ADICIONAL</t>
  </si>
  <si>
    <t>PANTALLA DE LEDS MÍNIMO DE PITCH 4MM OUT-DOOR DE MÍNIMOS 5 METROS DE ANCHO X 3 MTROS DE ALTO IP65, DE 3600-4600 CD/M2, VIEWING ANGLE 120/120 GRADOS, SUPPORT INPUT S-VIDEO,VGA, DVI, HDMI, HD, SDI, MÓDULO DE 64 CMS X 64CMS.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 DIA ADICIONAL</t>
  </si>
  <si>
    <t>PANTALLA DE LEDS MÍNIMO DE PICH 4MM OUT-DOOR DE MÍNIMO 6 METROSDE ANCHO X 4 METROS DE ALTO IP65, DE 3600-4600 CD/M2, VIEWING ANGLE 120/120 GRADOS, SUPPORT INPUT S-VIDEO, VGA, DVI, HDMI, HD, SDI, MÓDULO DE 64 CMSX 64 CMS. DEBE CONTAR CON EL SISTEMA DE ELEVACIÓN TALES COMO SCAFFOLDING O PUENTES EN TRUSS, CON SU RESPECTIVO MOTRO DE ELEVACIÓN DE 1 TONELADA DE CAPACIDAD O MÁS SI EL PESO DE LA PANTALLA LO NECESITA, DEBE CONTAR CON LOS CONTRAPESO PUNTOS DE ANCLAJE CORRESPONDIENTES A LA CAPACIDAD DE CARGA DEL MISMO SISTEMA. DÍA ADICIONAL</t>
  </si>
  <si>
    <t>PANTALLA DE LEDS MÍNIMO DE PITCH 4MM OUT-DOOR DE MÍNIMO 10 METROS DE ANCHO X 7 METROS DE ALTO IP65, DE 3600-4600 CD/M2, VIEWING ANGLE 120/120 GRADOS, SUPPORT INPUT S-VIDEO, VGA-DVI, HDMI, HD,SDI, MÓDULO DE 64CMSX 64 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 DÍA ADICIONAL</t>
  </si>
  <si>
    <t>PROCESADOR DIGITAL 4K DÍA ADICIONAL</t>
  </si>
  <si>
    <t>PROCESADOR DIGITAL FULL HD DIA ADICIONAL</t>
  </si>
  <si>
    <t>PROYECTOR DE 10000 LUMENS. DEBE CONTAR CON EL RESPECTIVO LENTE GRAN ANGULAR, 4:3 Y 16:9. DIA ADICIONAL</t>
  </si>
  <si>
    <t>PROYECTOR DE 6500 LUMENS, DEBE CONTAR CON EL RESPECTIVO LENTE GRAN ANGULAR, 4:3 Y 16:9. DÍA ADICIONAL</t>
  </si>
  <si>
    <t>PROYECTOR DE 7000 LUMENS. DEBE CONTAR CON EL RESPECTIVO LENTE GRAN ANGULAR, 4:3 Y 16:9. DÍA ADICIONAL</t>
  </si>
  <si>
    <t>PROYECTOR DE 8500 LUMENS. DEBE CONTAR CON EL RESPECTIVO LENTE GRAN ANGULAR, 4:3 Y 16:9. DÍA ADICIONAL</t>
  </si>
  <si>
    <t>SISTEMA MULTI DISPLAY DE 8 SALIDAS DE VIDEO PARA ENRUTAR DIFERENTES CONTENIDOS VISUALES A PANTALLAS GIGANTES CON IMÁGENES DE GRAN TAMAÑO, CLARAS Y SIN DIVISIONES, INTEGRANDO LOGOS FIJOS, VIDEO, IMAGEN EN VIVO, ANIMACIONES, SONIDO O GRÁFICOS CON UN TIMELINE DE TRABAJO EN VIVO CON INGENIERO ESPECIALIZADO CERTIFICADO. DÍA ADICIONAL</t>
  </si>
  <si>
    <t>TELÓN ELÉCTRICO DE 4X3 MTS CON CONTROL REMOTO. DÍA ADICIONAL</t>
  </si>
  <si>
    <t>TELÓN ELÉCTRICO DE 5X4 MTS CON CONTROL REMOTO. DÍA ADICIONAL</t>
  </si>
  <si>
    <t>TELÓN EN BASTIDOR METÁLICO SISTEMA AMERICANO PARA PROYECCIÓN DE IMAGEN DE 4.0 MTS DE ANCHO (MÍNIMO)X 3.0 MTS DE ALTURA (MÍNIMO). ADICIONAL</t>
  </si>
  <si>
    <t>TELÓN EN BASTIDOR METÁLICO SISTEMA AMERICANO PARA PROYECCIÓN DE IMÁGEN DE 6.4 MTS DE ANCHO (MÍNIMO) X 4.8 MTS DE ALTURA (MÍNIMO). DÍA ADICIONAL</t>
  </si>
  <si>
    <t>TELÓN EN BASTIDOR PARA PROYECCIÓN DE SUBTÍTULOS DE 3.0 MTS X 1.0 MTS DE ALTURA MÍNIMO. DÍA ADICIONAL</t>
  </si>
  <si>
    <t>TELÓN EN BASTIDOR PARA PROYECCIÓN DE SUBTÍTULOS DE 6.0 MTS X 1.0 MTS DE ALTURA MÍNIMO. DÍA ADICIONAL</t>
  </si>
  <si>
    <t>TELEVISOR DE 32" PLASMA, LCD O LED CON ENTRADAS DE HEME-VGA-SDI-USB- CON SU RESPECTIVA BASE MODULAR CON DIFERENTES ALTURAS. DEBE CONTAR CON SISTEMA DE TEATRO EN CASA. DÍA ADICIONAL</t>
  </si>
  <si>
    <t>TELEVISOR DE 42" PLASMA LCD O LED CON ENTRADAS DE HDMI -VGA-SDI-USB- CON SU RESPECTIVA BASE MODULAR CON DIFERENTES ALTURAS DEBE CONTAR CON SISTEMA DE TEATRO EN CASA. DÍA ADICIONAL</t>
  </si>
  <si>
    <t>TELEVISOR DE 50" PLASMA, LCD O LED CON ENTRADA DE DDMI-VGA-SDI-USB CON SU RESPECTIVA BASE MODULAR CON DIFERENTES ALTURAS DEBE CONTAR CON SISTEMA DE TEATRO EN CASA. DÍA ADICIONAL</t>
  </si>
  <si>
    <t>ELIPSOIDALES 40" DEBE INCLUIR DIMMER, C CLAMP Y FILTROS ROSCO O LEE)</t>
  </si>
  <si>
    <t xml:space="preserve">PAR 64 CON DEBE INCLUIR DIMMER, C CLAMP Y FILTROS ROSCO O LEE) </t>
  </si>
  <si>
    <t>MÁQUINA DE HUMO CON LÍQUIDO CONTROLADO POR DMX Y CONTROL MANUAL, TIEMPO MÁXIMO DE CARGA MÁXIMO 6 MINUTOS, CAPACIDAD DEL TANQUE 2 LITROS, CON 3 CANALES DE FUNCIÓN</t>
  </si>
  <si>
    <t xml:space="preserve">CIRCUITO CERRADO DE TV DIGITAL 4K A TRES CÁMARAS. (SWITCHER DIGITAL DE 10 ENTRADAS SDI, ENTRADAS HDMI, SALIDAS SDI, SALIDA HDMI , SUPERFICIE DE CONTROL DIGITAL, GRABADOR DE DISCO DURO FULL HD, OSCILOSCOPIO Y VETEROXCOPIO, MONITOR FULL HD 2 EN 1, SISTEMA DE INTERCOM INALÁMBRICO A 4 PUNTOS, ESCALADOR MÍNIMO  CON DOS ENTRADAS DE VIDEO COMPUESTO, DOS ENTRADAS DE VGA, XGA O SUPER, DVI Y HDMI, COMPUTADOR PORTÁTIL, CABLEADO DIGITAL SDI, 2 CÁMARAS FULL HD CON TRÍPODE, ADICIONAL PARA CIRCUITO CERRADO Y CABLEADO, EL SISTEMA DEBE PERMITIR RELIZAR GRABACIONES DE MÍNIMO 2 HORAS DE DURACIÓN, CUYO MATERIAL DEBE SER ENTREGADO EN FORAMTO DVD </t>
  </si>
  <si>
    <t>PANTALLA DE LEDS MÍNIMO DE PITCH 4 MM OUT-DOOR DE MÍNIMO 5 METROS DE ANCHO X 3 METROS DE ALTO IP 65, DE 3600-4600 CD/M2, VIEWING ANGEL 120/120° , SUPPORT INPUT S-VIDEO,VGA,DVI, HDMI, HD, SDI, MÓDULO DE 64 CMS X 64 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t>
  </si>
  <si>
    <t>PROYECTOR DE 6500 LUMENS DEBE CONTAR CON EL RESPECTIVO LENTE GRAN ANGULAR, 4:3 Y 16:9</t>
  </si>
  <si>
    <t>SISTEMA MULTI DISPLAY DE 8 SALIDAS DE VIDEO PARA ENRUTAR DIFERENTES CONTENIDOS VISUALES A PANTALLAS GIGANTES CON IMÁGENES DE GRAN TAMAÑO, CLARAS Y SIN DIVISIONES, INTEGRANDO LOGOS FIJOS, VIDEO, IMAGEN EN VIVO, ANIMACIONES, SONIDO O GRÁFICOS CON UN TIMELINE DE TRABAJO EN VIVO CON INGENIERO ESPECIALIZADO CERTIFICADO</t>
  </si>
  <si>
    <t>CUEPIX PANEL 5X5 DE 25 BOMBILLAS LED DE 30W RGB COB LEDS, DIA ADICIONAL</t>
  </si>
  <si>
    <t>PAR 64 CON DEBE INCLUIR DIMMER, C CLAMP Y FILTROS ROSCO O LEE). DIA ADICIONAL</t>
  </si>
  <si>
    <t>CIRCUITO CERRADO DE T.V. DIGITAL 4K A UNA CÁMARA (SWITCHER DIGITAL DE 10 ENTRADAS SDI, ENTRADAS HDMI, SALIDAS SDI, SALIDA HDMI, SUPERFICIE DE CONTROL DIGITAL, GRABADOR DE DISCO DURO FULL HD 2 EN 1, SISTEMA DE INTERCOM INALÁMBRICO A 4 PUNTOS, ESCALADOR MÍNIMO CON DOS ENTRADAS DE VIDEO COMPUESTO, DOS ENTRADAS DE VGA, XGA O SUPER VGA, DVI Y HDMI, COMPUTADOR PORTÁTIL, CABLEADO DIGITAL SDI, 1 CÁMARA FULL HD CON TRÍPODE, ADICIONAL PARA CIRCITO CERRADO Y CABLEADO, EL SISTEMA DEBE PERMITIR REALIZAR GRABACIONES DE MÍNIMO 2 HORAS DE DURACIÓN, CUYO MATERIAL DEBE SER ENTREGADO EN FORMATO DVD. DÍA ADICIONAL</t>
  </si>
  <si>
    <t>CIRCUITO CERRADO DE T.V. DIGITAL 4K A DOS CÁMARAS (SWITCHER DIGITAL DE 10 ENTRADAS SDI, ENTRADAS HDMI, SALIDAS SDI, SALIDA HDMI, SUPERFICIE DE CONTROL DIGITAL, GRABADOR DE DISCO DURO FULL HD OSCILOSCOPIO Y VETEROXCOPIO, MONITOR  FULL HD 2 EN 1, SISTEMA DE INTERCOM INALÁMBRICO A 4 PUNTOS, ESCALADOR MÍNIMO CON DOS ENTRADAS DE VIDEO COMPUESTO, DOS ENTRADAS DE VGA , XGA O SUPER VGA, DVI Y HDMI, COMPUTADOR PORTÁTIL, CABLEADO DIGITAL SDI, 2 CÁMARAS FULL HD CON TRÍPODE, ADICIONAL PARA CIRCUITO CERRADO Y CABLEADO, EL SISTEMA DEBE PERMITIR REALIZAR GRABACIONES DE MINIMO 2 HORAS DE DURACIÓN, CUYO MATERIAL DEBE SER ENTREGADO EN FORMATO DVD. DIA ADICIONAL</t>
  </si>
  <si>
    <t xml:space="preserve">1) ILUMINACIÓN JAIME DUSSAN S.A.S
CRA 70 G 69B 70
info@iluminacionjaimedussan.com
Tel.8985470
2) AUDIO DAZ P.A. SYSTEM S.A.S
administrador@audiodaz.com
AK 9 No 189A 22
Tel. 6716421
</t>
  </si>
  <si>
    <t>CONTRATOS 2018
OBJETO:  Adquisición de camisetas de acuerdo con las especificaciones técnicas requeridas por la Orquesta Filarmónica de Bogotá</t>
  </si>
  <si>
    <t>CONTRATOS 2018
OBJETO: Adquisición de elementos de emergencia para la Orquesta Filarmónica de Bogotá</t>
  </si>
  <si>
    <t>CONTRATOS 2018
OBJETO: Contratar el suministro de insumos requeridos por la OFB para llevar a cabo sus trabajos de impresión</t>
  </si>
  <si>
    <t>CONTRATOS 2018
OBJETO: Mantenimiento preventivo y correctivo e instalación de aires acondicionados de la Orquesta Filarmónica de Bogotá.</t>
  </si>
  <si>
    <t xml:space="preserve">
CONTRATOS 2018
OBJETO: Adquisición de elementos de iluminación para las salas de la Orquesta Filarmónica de Bogotá.
</t>
  </si>
  <si>
    <t xml:space="preserve">CONTRATOS 2018
OBJETO: Adquisición de impresoras para la Orquesta Filarmónica de Bogotá.
</t>
  </si>
  <si>
    <t xml:space="preserve">CONTRATOS 2018
OBJETO: Adquisición de papelería y útiles de oficina para la Orquesta Filarmónica de Bogotá
</t>
  </si>
  <si>
    <t xml:space="preserve">CONTRATOS 2018
OBJETO: Suministro de elementos, herramientas y materiales de ferreteria para la Orquesta Filarmónica de Bogotá.
</t>
  </si>
  <si>
    <t>CONTRATOS 2018
Objeto: Prestación de los servicios especializados de vigilancia y seguridad privada, para la protección de las personas de las personas y los bienes que permanecen en las diferentes sedes donde funciona la Orquesta Filarmónica de Bogotá y donde la entidad los requiera en razón a sus misión.</t>
  </si>
  <si>
    <t>Servicio de aseo diario y limpieza, con personal capacitado, incluyendo elementos e insumos necesarios que permitan el debido mantenimiento de las sedes y servicio de cafeteria, como también el servicio de fumigación y jardinería en las diferentes sedes de la Orquesta Filarmónica de Bogotá,</t>
  </si>
  <si>
    <t>ESPECIFICACIÓN</t>
  </si>
  <si>
    <t>PRESENTACIÓN</t>
  </si>
  <si>
    <t>PRODUCTOS/INSUMOS</t>
  </si>
  <si>
    <t>CANTIDAD
MENSUAL</t>
  </si>
  <si>
    <t>Jabón para loza 1</t>
  </si>
  <si>
    <t>Con agente(s) tensoactivo(s) principal(es) con efecto limpiador y desengrasante en una concentración mínima del 8%.
Disponible en mínimo (2) dos fragancias</t>
  </si>
  <si>
    <t>Líquido, en recipiente plástico con capacidad mínima de 3.750 cc</t>
  </si>
  <si>
    <t>Jabón para loza 3</t>
  </si>
  <si>
    <t>- Con agente(s) tensoactivo(s) principal(es) con efecto limpiador y desengrasante en una concentración mínima del 15%.
- Disponible en mínimo (2) dos fragancias</t>
  </si>
  <si>
    <t>Crema, en recipiente plástico de mínimo 900 gr</t>
  </si>
  <si>
    <t>Jabón de dispensador para manos 2</t>
  </si>
  <si>
    <t>- Con agente limpiador en una concentración mínima del 6%
- Con agente humectante en una concentración mínima del 3%
- pH entre 5 y 8
- Disponible en mínimo (2) dos fragancias</t>
  </si>
  <si>
    <t>Jabón de dispensador para manos 3</t>
  </si>
  <si>
    <t>- Con agente limpiador en una concentración mínima del 6%.
- Con agente antibacterial en una concentración mínima del 0,2%
- Con agente humectante en una concentración mínima del 3%
- pH entre 5 y 8
- Disponible en mínimo (2) dos fragancias</t>
  </si>
  <si>
    <t>Gel antibacterial para manos</t>
  </si>
  <si>
    <t>- Con agente antibacterial en una concentración mínima del 0,2%
- Con agente humectante
- pH entre 5 y 8
- Con fragancia</t>
  </si>
  <si>
    <t>Gel, en recipiente plástico con capacidad mínima de 3.750 cc</t>
  </si>
  <si>
    <t>Limpiador multiusos 1</t>
  </si>
  <si>
    <t>- Con agente(s) tensoactivo(s) principal(es) con efecto limpiador en una concentración mínima del 8%
- Disponible en mínimo (2) dos fragancias</t>
  </si>
  <si>
    <t>Detergente multiusos en polvo</t>
  </si>
  <si>
    <t xml:space="preserve">-Con agente tensoactivo de mínimo 60% de biodegradabilidad
-Con efecto limpiador de mínimo 9%. </t>
  </si>
  <si>
    <t>Polvo, en bolsa plástica o recipiente plástico con un peso de 1.000 gr</t>
  </si>
  <si>
    <t>Desinfectante para uso general 1</t>
  </si>
  <si>
    <t>- Con agente(s) tensoactivo(s) con efecto antibacterial en una concentración mínima del 0,2%
- Con agente(s) tensoactivo(s) con efecto limpiador y desengrasante en una concentración mínima del 1,5%</t>
  </si>
  <si>
    <t>Pastilla desinfectante para sanitario</t>
  </si>
  <si>
    <t>- Con agentes bactericidas, fungicidas y virucidas.</t>
  </si>
  <si>
    <t>Unidad con peso mínimo de 45 gr</t>
  </si>
  <si>
    <t>Líquido para limpiar vidrios 1</t>
  </si>
  <si>
    <t>- Con agente(s) principal(es) con efecto limpiador y desengrasante en una concentración mínima del 4%
- Disponible mínimo en dos (2) fragancias</t>
  </si>
  <si>
    <t>Blanqueador o hipoclorito 1</t>
  </si>
  <si>
    <t>- Solución con una concentración mínima del 5%</t>
  </si>
  <si>
    <t>INSUMOS</t>
  </si>
  <si>
    <t>Alcohol industrial 1</t>
  </si>
  <si>
    <t>- Solución acuosa de alcohol etílico desnaturalizado con una concentración mínima de 95%
- Desnaturalizado</t>
  </si>
  <si>
    <t>Creolina 2</t>
  </si>
  <si>
    <t>- Solución con una concentración mínima de fenoles de 4%</t>
  </si>
  <si>
    <t xml:space="preserve"> Champú para alfombras y tapizados 1</t>
  </si>
  <si>
    <t>- Con agente(s) principal(es) con efecto limpiador en una concentración mínima del 8%</t>
  </si>
  <si>
    <t>Desodorizador de alfombras y tapizados</t>
  </si>
  <si>
    <t>- Con agente con efecto neutralizador de la molécula de olor.</t>
  </si>
  <si>
    <t>Polvo, en recipiente plástico con un peso de mínimo 400 gr</t>
  </si>
  <si>
    <t>Cera Polimérica</t>
  </si>
  <si>
    <t>- Polimérica autobrillante.
- Con polímeros acrílicos, nivelantes y plastificantes.
- Neutra (para pisos de todos los colores)
- Contenido mínimo de sólidos del 10%</t>
  </si>
  <si>
    <t>Cera emulsionada Neutra</t>
  </si>
  <si>
    <t>- Emulsionada
- Neutra (para pisos de todos los colores)
- Contenido mínimo de sólidos del 5%</t>
  </si>
  <si>
    <t>Sellante para pisos</t>
  </si>
  <si>
    <t>- Polimérico autobrillante.
- Con polímeros acrílicos, nivelantes y plastificantes.
- Contenido mínimo de sólidos del 20%</t>
  </si>
  <si>
    <t>Mantenedor de pisos</t>
  </si>
  <si>
    <t>- Polimérico autobrillante.
- Con polímeros acrílicos, nivelantes y plastificantes.
- Contenido mínimo de sólidos del 8%</t>
  </si>
  <si>
    <t xml:space="preserve">Removedor de cera </t>
  </si>
  <si>
    <t>- Con agente activo alcalino en una concentración mínima del 20%
- pH entre 11 y 14</t>
  </si>
  <si>
    <t>Abrillantador para piso laminado</t>
  </si>
  <si>
    <t>- Con agente(s) con efecto limpiador y brillador.</t>
  </si>
  <si>
    <t>Varsol ecológico</t>
  </si>
  <si>
    <t>- Solución con agentes desinfectantes, desmanchadores y desengrasantes  en concentración mínima del 15%. 
- Biodegradable mínimo en un 95%</t>
  </si>
  <si>
    <t>Desmanchador multiusos</t>
  </si>
  <si>
    <t>- Con agente(s) tensoactivo(s) con efecto limpiador y desengrasante
- Para superficies de todo tipo.</t>
  </si>
  <si>
    <t>Crema, en bolsa plástica de mínimo 500 gr</t>
  </si>
  <si>
    <t>Ambientador 1</t>
  </si>
  <si>
    <t>- Solución con alcohol etílico y solventes. 
- Con fragancia en una concentración del 1,5%
- En múltiples fragancias</t>
  </si>
  <si>
    <t>Ambientador 2</t>
  </si>
  <si>
    <t>- Solución con alcohol etílico y solventes. 
- Con fragancia en una concentración del 1,5%
- En múltiples fragancias
- libre de CFC</t>
  </si>
  <si>
    <t>Líquido, en aerosol seguro para la capa de ozono con capacidad mínima de 400 cc</t>
  </si>
  <si>
    <t>Insecticida 2</t>
  </si>
  <si>
    <t>- Para eliminar insectos voladores
- Con acción residual hasta por 4 semanas
- Sin olor
- Libre de CFC</t>
  </si>
  <si>
    <t>Líquido, en aerosol seguro para la capa de ozono con capacidad mínima de 350 cc</t>
  </si>
  <si>
    <t>- En tela de toalla fileteada
- Color blanco sin estampado
- Tamaño mínimo de 45cm de largo por 45cm de ancho.</t>
  </si>
  <si>
    <t>Unidad</t>
  </si>
  <si>
    <t>Limpiones 1</t>
  </si>
  <si>
    <t>Repuestos para escoba 1</t>
  </si>
  <si>
    <t>- Cerdas suaves elaboradas con PET calibre entre 0,3 y 0,4 mm.
- Área de barrido mínima de 25 cm de largo por 8 cm de ancho por 10 cm de alto
- Material de base en plástico con acople tipo rosca</t>
  </si>
  <si>
    <t xml:space="preserve">Unidad </t>
  </si>
  <si>
    <t>Repuestos para escoba 2</t>
  </si>
  <si>
    <t>- Cerdas duras elaboradas con PVC, plumilladas, calibre entre 0,4 y 0,6 mm.
- Área de barrido mínima de 25 cm de largo por 8 cm de ancho por 10 cm de alto
- Material de base en plástico con acople tipo rosca</t>
  </si>
  <si>
    <t>Cepillos 1</t>
  </si>
  <si>
    <t>- Tipo plancha, con mango de plástico
- Cuerpo elaborado en plástico
- Cerdas duras en fibra plástica
- Tamaño mínimo de 15 cm de largo por 5cm de ancho por 6 cm de alto.</t>
  </si>
  <si>
    <t>Cepillos 2</t>
  </si>
  <si>
    <t>- Para pisos
- Cuerpo elaborado en plástico
- Cerdas duras en fibra plástica
- Tamaño mínimo de 23 cm de largo por 6 cm de ancho por 7 cm de alto.
- Mango metálico con una extensión mínima de 140 cm</t>
  </si>
  <si>
    <t>Trapero 3</t>
  </si>
  <si>
    <t>- Elaborado con hilaza de algodón natural
- Mecha con peso mínimo de 350 gr y extensión mínima de 32 cm de largo
- Con acople tipo rosca
- Mango metálico con una extensión mínima de 140 cm</t>
  </si>
  <si>
    <t>Mecha para trapero 2</t>
  </si>
  <si>
    <t>-Elaborado con hilaza de algodón natural
- Peso mínimo de 350 gr</t>
  </si>
  <si>
    <t>Cepillo para sanitario (churrusco)</t>
  </si>
  <si>
    <t xml:space="preserve">- Cerdas duras elaboradas en fibras plásticas
- Extensión mínima de las cerdas es de 2,5 cm
- Base y mango elaborados en plástico
- Mango con longitud mínima de 33 cm </t>
  </si>
  <si>
    <t>Pads 1</t>
  </si>
  <si>
    <t>- Para brillo
- Diámetro mínimo de 16 pulgadas
- Rojo o blanco</t>
  </si>
  <si>
    <t>Pads 2</t>
  </si>
  <si>
    <t>- Para remoción
- Diámetro mínimo de 16 pulgadas
- Café o negro</t>
  </si>
  <si>
    <t>Pads 3</t>
  </si>
  <si>
    <t>- Para brillo
- Diámetro mínimo de 20 pulgadas
- Rojo o blanco</t>
  </si>
  <si>
    <t>Pads 4</t>
  </si>
  <si>
    <t>- Para remoción
- Diámetro mínimo de 20 pulgadas
- Café o negro</t>
  </si>
  <si>
    <t>Boneth 1</t>
  </si>
  <si>
    <t>- Diámetro mínimo de 16 pulgadas
- Elaborado en hilaza de algodón</t>
  </si>
  <si>
    <t>Boneth 2</t>
  </si>
  <si>
    <t>- Diámetro mínimo de 20 pulgadas
- Elaborado en hilaza de algodón</t>
  </si>
  <si>
    <t>Papel higiénico 2</t>
  </si>
  <si>
    <t>- Rollo con longitud mínima de 250 metros
- Doble hoja de color natural
- Sin fragancia</t>
  </si>
  <si>
    <t>Rollo</t>
  </si>
  <si>
    <t>Papel higiénico 3</t>
  </si>
  <si>
    <t>- Rollo con longitud mínima de 250 metros
- Doble hoja blanca
- Sin fragancia</t>
  </si>
  <si>
    <t>Toallas para manos 5</t>
  </si>
  <si>
    <t>- Rollo con longitud mínima de 250 metros
- Hoja sencilla  con un tamaño mínimo de15 cm de ancho
- Hoja color natural</t>
  </si>
  <si>
    <t>Toallas para manos 6</t>
  </si>
  <si>
    <t>- Toallas interdobladas, paquete con mínimo 150 unidades
- Doble hoja con un tamaño mínimo de 20 cm de largo por 15 cm de ancho</t>
  </si>
  <si>
    <t>Vasos 2</t>
  </si>
  <si>
    <t>- Elaborado en cartón 100% biodegradable
- Capacidad mínima de 4 oz</t>
  </si>
  <si>
    <t>Paquete de mínimo 25  unidades</t>
  </si>
  <si>
    <t>Vasos 3</t>
  </si>
  <si>
    <t>- Elaborado en cartón 100% biodegradable
- Capacidad mínima de 7 oz</t>
  </si>
  <si>
    <t>Mezcladores</t>
  </si>
  <si>
    <t>- Elaborados en plástico
- Calibre mínimo de 2
- Longitud mínima de 11 cm
- Color rojo, café o blanco</t>
  </si>
  <si>
    <t>Paquete de mínimo 1000</t>
  </si>
  <si>
    <t xml:space="preserve">Cuchara pequeña </t>
  </si>
  <si>
    <t>- Elaboradas en plástico
- Color blanco
- Longitud total mínima de 12 cm</t>
  </si>
  <si>
    <t>Servilleta papel</t>
  </si>
  <si>
    <t>- Tipo cafetería
- Color blanco
- Dimensiones mínimas de 25 cm de largo y 15 cm de ancho</t>
  </si>
  <si>
    <t>Paquete de mínimo 100 unidades</t>
  </si>
  <si>
    <t>Filtro para greca 1</t>
  </si>
  <si>
    <t>- Elaborada en tela
- Para greca
- Capacidad de media libra</t>
  </si>
  <si>
    <t>Filtro para greca 2</t>
  </si>
  <si>
    <t>- Elaborada en tela
- Para greca
- Capacidad de una 1 libra</t>
  </si>
  <si>
    <t>Termo para café 2</t>
  </si>
  <si>
    <t>- Elaborada en acero inoxidable
- Con válvula dispensadora
- Capacidad mínima de 1.9 litros</t>
  </si>
  <si>
    <t>Café 1</t>
  </si>
  <si>
    <t>- 100% café tostado y molido
- Tipo medio
- Empacada en bolsa de polipropileno aluminizada resistente a la humedad y al oxígeno
- Debe cumplir con Resolución 333 de 2011 sobre rotulado y etiquetado nutricional y las normas que la modifiquen</t>
  </si>
  <si>
    <t xml:space="preserve">Libra </t>
  </si>
  <si>
    <t>Café 3</t>
  </si>
  <si>
    <t>- 100% café tostado y molido
- Tipo medio
- Descafeinado
- Empacada en bolsa de polipropileno aluminizada resistente a la humedad y al oxigeno
-  Debe cumplir con Resolución 333 de 2011 sobre rotulado y etiquetado nutricional y las normas que la modifiquen</t>
  </si>
  <si>
    <t>Crema para café</t>
  </si>
  <si>
    <t>- No láctea
- Debe cumplir con Resolución 333 de 2011 sobre rotulado y etiquetado nutricional y las normas que la modifiquen</t>
  </si>
  <si>
    <t>Bolsas de mínimo 100 sobres de mínimo 4 gr</t>
  </si>
  <si>
    <t>Crema para café light</t>
  </si>
  <si>
    <t>Azúcar 1</t>
  </si>
  <si>
    <t>- Blanca
- Empaque elaborado en materiales atóxicos
- Debe cumplir con Resolución 333 de 2011 sobre rotulado y etiquetado nutricional y las normas que la modifiquen</t>
  </si>
  <si>
    <t>Bolsa de mínimo 200 sobres o tubipacks de 5 gr</t>
  </si>
  <si>
    <t>Azúcar 3</t>
  </si>
  <si>
    <t>- Morena
- Empaque elaborado en materiales atóxicos
- Debe cumplir con Resolución 333 de 2011 sobre rotulado y etiquetado nutricional y las normas que la modifiquen</t>
  </si>
  <si>
    <t>Bolsa de mínimo 200 sobres o tubipacks de mínimo 5 gr</t>
  </si>
  <si>
    <t xml:space="preserve">Endulzante </t>
  </si>
  <si>
    <t>- Sin calorías
- Empaque elaborado en materiales atóxicos
- Debe cumplir con Resolución 333 de 2011 sobre rotulado y etiquetado nutricional y las normas que la modifiquen</t>
  </si>
  <si>
    <t>Caja de mínimo 100 sobres</t>
  </si>
  <si>
    <t>Panela</t>
  </si>
  <si>
    <t>- Panela instantánes pulverizada, deshidratada
- Debe cumplir con la NTC 1311 sobreo productos agrícolas
- Empaque elaborado en materiales atóxicos
- Debe cumplir con la Resolucion 779 de 2006 
- Debe cumplir con Resolución 333 de 2011 sobre rotulado y etiquetado nutricional y las normas que la modifiquen</t>
  </si>
  <si>
    <t>Bolsa de mínimo 100 sobres de mínimo 5 gr</t>
  </si>
  <si>
    <t>Sal 3</t>
  </si>
  <si>
    <t>- Refinada, con un 99,9% de pureza
- Con adiciones de yodo y flúor
- Debe cumplir con Resolución 333 de 2011 sobre rotulado y etiquetado nutricional y las normas que la modifiquen</t>
  </si>
  <si>
    <t>Salero de mínimo 130 gr</t>
  </si>
  <si>
    <t xml:space="preserve">Aromática </t>
  </si>
  <si>
    <t>- Para infusión
- Cajas disponbiles en mínimo tres (3) sabores
- 100% naturales</t>
  </si>
  <si>
    <t>Cajas de mínimo 20 en sobres.</t>
  </si>
  <si>
    <t>Bebida de panela</t>
  </si>
  <si>
    <t>- Bebida instantánea granulada
- Cajas disponbiles en mínimo tres (3) sabores</t>
  </si>
  <si>
    <t>Caja de mínimo 48 cubos</t>
  </si>
  <si>
    <t xml:space="preserve">Té </t>
  </si>
  <si>
    <t>Caja x 20 mínimo sobres</t>
  </si>
  <si>
    <t>Repuestos brillador 2</t>
  </si>
  <si>
    <t>- Mopa elaborada en algodón
- Área de barrido mínima de 60 cm de largo por 16 cm de ancho</t>
  </si>
  <si>
    <t>Destapador para sanitario (chupa)</t>
  </si>
  <si>
    <t>- Tipo campana
- Chupa elaborada en caucho
- Diámetro mínimo de 12 cm
- Mango elaborado en plástico o madera
- Mango con longitud mínima de 33 cm</t>
  </si>
  <si>
    <t>Recogedor de basura 1</t>
  </si>
  <si>
    <t>- Elaborado en plástico
- Con banda de goma y dientas barrescobas
- Mango con longitud mínima de 70 cm</t>
  </si>
  <si>
    <t xml:space="preserve">Atomizadores </t>
  </si>
  <si>
    <t>- Elaborado en plástico
- Reutilizable
- Capacidad mínima de 500 cc
- con pistola</t>
  </si>
  <si>
    <t>Cuchillo de cocina (Compra)</t>
  </si>
  <si>
    <t>- Hoja elaborada en acero inoxidable de mínimo 20 cm de largo y 2 cm de ancho.
- Mango liso elaborado en polipropileno negro</t>
  </si>
  <si>
    <t>Tijeras de cocina (Compra)</t>
  </si>
  <si>
    <t>- Hojas elaborada en acero inoxidable de mínimo 20 cm de largo
- Mango de plástico liso</t>
  </si>
  <si>
    <t>ELEMENTOS, EQUIPO Y MAQUINARIA</t>
  </si>
  <si>
    <t>Organizador  porta escobas</t>
  </si>
  <si>
    <t>- Con capacidad para organizar mínimo 4 escobas de manera simultánea</t>
  </si>
  <si>
    <t>Baldes (arrendamiento)</t>
  </si>
  <si>
    <t>- Elaborado en plástico
- Capacidad de mínima de 10 litros
- Con manija móvil 
- Con "pico" antiderrames 
- Disponibles en color amarillo, azul y rojo</t>
  </si>
  <si>
    <t>Vasos (Arrendamiento) 1</t>
  </si>
  <si>
    <t>- Elaborado en vidrio
- Cilíndrico
- Capacidad mínima de 9 oz</t>
  </si>
  <si>
    <t>Platos (Arrendamiento) 4</t>
  </si>
  <si>
    <t>- Elaborados en porcelana blanca
- Hondo
- Color blanco
- Diámetro mínimo de 17 cm
- Apto para uso en horno microondas</t>
  </si>
  <si>
    <t>Pocillos (Arrendamiento)</t>
  </si>
  <si>
    <t>- Elaborado en porcelana blanca para café
- De mínimo 170 cc
- No se debe rayar con el uso de cubiertos
- Debe ser apta para uso en microondas</t>
  </si>
  <si>
    <t>Vajilla (Arrendamiento) 1</t>
  </si>
  <si>
    <t xml:space="preserve">- Elaborada en porcelana
- Compuesta de 8 puestos y cuatro piezas por puesto:
- Plato para cena (diámetro mínimo de 26 cm)
- Plato hondo (diámetro mínimo de 20 cm)
- Plato auxiliar (diámetro mínimo de 17 cm)
- Taza (capacidad mínima es de 280 cc)
- Apta para uso en horno microondas. </t>
  </si>
  <si>
    <t xml:space="preserve">Cuchillo de cocina (Arrendamiento) </t>
  </si>
  <si>
    <t>Tijeras de cocina (Arrendamiento)</t>
  </si>
  <si>
    <t>Bandeja 1</t>
  </si>
  <si>
    <t>- Elaborada en acero inoxidable
- Sin diseño
- Dimensiones mínimas de 37 cm de largo por 27 cm de ancho</t>
  </si>
  <si>
    <t>Bandeja 2</t>
  </si>
  <si>
    <t>- Elaborada en acero inoxidable
- Sin diseño
- Dimensiones mínimas de 50 cm de largo por 33 cm de ancho</t>
  </si>
  <si>
    <t>Bandeja 3</t>
  </si>
  <si>
    <t>- Elaborada en plástico
- Superficie antideslizante
- Diseño sencilo
- Dimensiones mínimas de 37cm de largo por 27 cm de ancho
- Color blanco o beige</t>
  </si>
  <si>
    <t>Bandeja 4</t>
  </si>
  <si>
    <t>- Elaborada en plástico
- Superficie antideslizante
- Diseño sencillo
- Dimensiones mínimas de 45 cm de largo por 35 cm de ancho
- Color blanco o beige</t>
  </si>
  <si>
    <t xml:space="preserve">Olleta </t>
  </si>
  <si>
    <t>- Elaborada en aluminio
- Capacidad mínima de 2 litros</t>
  </si>
  <si>
    <t>Olla 1</t>
  </si>
  <si>
    <t>- Elaborada en aluminio
- Con tapa en aluminio 
- Capacidad mínima de 3 litros</t>
  </si>
  <si>
    <t xml:space="preserve">Escurridor para platos </t>
  </si>
  <si>
    <t>- Elaborado en plástico
- Con rejilla, portacubiertos y bandeja plástica de goteo
- Dimensiones mínimas de 40 cm de largo y 30 cm de ancho</t>
  </si>
  <si>
    <t>Carro exprimidor de trapero 1</t>
  </si>
  <si>
    <t>- Elaborado en plástico
- Capacidad mínima de 24 litros
- Con cuatro ruedas y manija de escurridor</t>
  </si>
  <si>
    <t>Escalera 1</t>
  </si>
  <si>
    <t>- Cuerpo plástico
- Altura mínima de mínimo dos pasos.</t>
  </si>
  <si>
    <t>Escalera 3</t>
  </si>
  <si>
    <t>- Cuerpo metálico
- Altura mínima de mínimo cuatro pasos.</t>
  </si>
  <si>
    <t>Escalera de tipo industrial</t>
  </si>
  <si>
    <t>Cuerpo en aluminio, tipo tijera
- Altura mínima de 5 escalones
- Con capacidad de resistencia a una carga concentrada en cualquier punto del escalón de 127 kg
- Con tapones de caucho antideslizantes</t>
  </si>
  <si>
    <t>Mangueras 1</t>
  </si>
  <si>
    <t>- Longitud mínima de 10 metros
- Elaborada en PVC
- Con terminales roscadas en ambos extremos
- Incluye accesorios: acoples, pistola y llave de presión</t>
  </si>
  <si>
    <t>Mangueras 2</t>
  </si>
  <si>
    <t>- Longitud mínima de 30 metros
- Elaborada en PVC
- Con terminales roscadas en ambos extremos
- Incluye accesorios: acoples, pistola y llave de presión</t>
  </si>
  <si>
    <t>Contenedor de basura 2</t>
  </si>
  <si>
    <t xml:space="preserve">- Elaborado en plástico
- Tapa con pedal
- Capacidad mínima de 10 litros
- Color gris
- Impresión de las palabras "Papel y cartón" en la cara delantera del contenedor </t>
  </si>
  <si>
    <t>Contenedor de basura 3</t>
  </si>
  <si>
    <t xml:space="preserve">- Elaborado en plástico
- Tapa con pedal
- Capacidad mínima de 10 litros
- Color verde
- Impresión de las palabras  "No reciclables" u "Orgánicos" u "Ordinarios" en la cara delantera del contenedor </t>
  </si>
  <si>
    <t>Contenedor de basura 7</t>
  </si>
  <si>
    <t xml:space="preserve">- Elaborado en plástico
- Tapa con pedal
- Capacidad mínima de 20 litros
- Color verde
- Impresión de las palabras  "No reciclables" u "Orgánicos" u "Ordinarios" en la cara delantera del contenedor </t>
  </si>
  <si>
    <t>Contenedor de basura 11</t>
  </si>
  <si>
    <t xml:space="preserve">- Elaborado en plástico
- Con tapa en vaivén
- Capacidad mínima de 50 litros
- Color verde
- Impresión de las palabras  "No reciclables" u "Orgánicos" u "Ordinarios" en la cara delantera del contenedor </t>
  </si>
  <si>
    <t>Punto Ecológico 5</t>
  </si>
  <si>
    <t>- Base metálica con techo en material metálico
- Mínimo tres contenedores así:
- Contenedor azul con tapa con palabra "Plásticos" en la cara frontal
- Contenedor verde con tapa con palabras "No reciclables" u "Orgánicos" u "Ordinarios" en la cara frontal
- Contenedor gris con tapa con palabras "Papel y cartón" en la cara frontal
- Capacidad mínima de 50 litros para cada contenedor
- Contenedores elaborados en plástico</t>
  </si>
  <si>
    <t>Señales peatonales de prevención y atención 1</t>
  </si>
  <si>
    <t>- Elaborado en plástico
- Tipo tijera, plegable 
- Tamaño mínimo de 25 cm de ancho por 60 cm de alto por 22 cm de largo.
- Impresión en las dos caras con las palabras "Cerrado" o "Área cerrada" o "No pasar".
- Color amarillo</t>
  </si>
  <si>
    <t>Señales peatonales de prevención y atención 3</t>
  </si>
  <si>
    <t xml:space="preserve">- Elaborado en plástico
- Tipo tijera, plegable
- Tamaño mínimo de 25 cm de ancho por 60 cm de alto por 22 cm de largo.
- Impresión en las dos caras con las palabras "Piso humedo o "Piso mojado"".
- Color amarillo
- Acordes con la reglamentación establecida por la  NTC 1461  </t>
  </si>
  <si>
    <t xml:space="preserve">Dispensador de agua </t>
  </si>
  <si>
    <t xml:space="preserve">- Dispensador de agua fría y caliente
- Sistema de filtración multinivel
- Uso de gas refrigerante seguro para la capa de ozono
- Capacidad entre 200 y 250 litros
-Incluye el costo de instalación. </t>
  </si>
  <si>
    <t>Greca para tintos 1</t>
  </si>
  <si>
    <t>- Eléctrica de 110 v
- Cuerpo elaborada en lámina de acero inoxidable de calibre 24 como mínimo
- Resistencias elaboradas en acero inoxidable
- Terminales elaboradas en cobre remplazables con soldadura
- Mínimo dos servicios 
- Con su respectivo filtro y aro
- Con capacidad para 30 tintos</t>
  </si>
  <si>
    <t>Greca para tintos 2</t>
  </si>
  <si>
    <t>- Eléctrica de 110 v
- Cuerpo elaborada en lámina de acero inoxidable de calibre 24 como mínimo, grado alimento
- Resistencias elaboradas en acero inoxidable
- Terminales elaboradas en cobre remplazables sin soldadura
- Mínimo 2 servicios 
- Con su respectivo filtro y aro
- Con capacidad para 60 tintos</t>
  </si>
  <si>
    <t>Greca para tintos 3</t>
  </si>
  <si>
    <t>- Eléctrica de 110 v
- Cuerpo elaborada en lámina de acero inoxidable de calibre 24 como mínimo, grado alimento
- Resistencias elaboradas en acero inoxidable
- Terminales elaboradas en cobre remplazables sin soldadura
- Mínimo dos servicios
- Con su respectivo filtro y aro
- Con capacidad para 120 tintos</t>
  </si>
  <si>
    <t>Horno microondas</t>
  </si>
  <si>
    <t>- Potencia mínima de 900 w
- Tamaño mínimo de 30 cm de ancho por 25 cm de alto por 35 cm de profundidad.
- Con bandera giratoria de cristal templado
- Con programas automáticos</t>
  </si>
  <si>
    <t xml:space="preserve">Horno microondas de tipo industrial </t>
  </si>
  <si>
    <t>- Potencia mínima de 1000 w
- Tamaño mínimo de 30 cm de ancho por 30 cm de alto por 40 cm de profundidad.
- Descongelamiento automático
- Con programas automáticos</t>
  </si>
  <si>
    <t>Estufa 1</t>
  </si>
  <si>
    <t>- De dos puestos
- Lámina inoxidable
- Eléctrica
- Con perilla para graduar mínimo 3 niveles de calor</t>
  </si>
  <si>
    <t>Extensión eléctrica 2</t>
  </si>
  <si>
    <t>- De mínimo 30 metros de longitud
- Recubierta en plástico PVC
- Con clavijas</t>
  </si>
  <si>
    <t>Aspiradora 1</t>
  </si>
  <si>
    <t>- De uso industrial para aspirado en seco y húmedo
- Motor con potencia 1200 w y 1400 w
- Capacidad entre 15 y 20 litros
- Cable de potencia con longitud mínima de 5m
- Accesorios mínimos: manguera puntera, 2 tubos para extensión, cepillos para tapizados</t>
  </si>
  <si>
    <t>Aspiradora 2</t>
  </si>
  <si>
    <t>- De uso industrial para aspirado en seco y húmedo
- Motor con potencia entre 1200 w y 1400 w
- Capacidad entre 45 y 55 litros
- Cable de potencia con longitud mínima de 5m
- Accesorios mínimos: manguera puntera, 2 tubos para extensión, cepillos para tapizados</t>
  </si>
  <si>
    <t>Lavabrilladora de pisos 1</t>
  </si>
  <si>
    <t>- De uso industrial
- Motores con potencia mínima de 1,5 hp y velocidad mínima de 175 rpm. 
- Con manijas dobles
- Con tanque.
- Con interruptor de apagado de seguridad
- Diámetro mínimo de 16"
- Cable de potencia con longitud mínima de 8m
- Accesorios mínimos:portapad, cepillo suave y duro.</t>
  </si>
  <si>
    <t xml:space="preserve">Hidrolavadora </t>
  </si>
  <si>
    <t>- Motor eléctrico y potencia de mínimo 2.2 Kw - 1.450 RPM y entre 2.5 HP y 3.5 HP.
- Presión de salida de agua entre 1500 psi y 1900 psi.
- Tanque con capacidad mínima de 10 litos
- Con ruedas</t>
  </si>
  <si>
    <t>Sonda para inodoro</t>
  </si>
  <si>
    <t xml:space="preserve">-Sonda de mínimo 3''
-Cubierta de vinilo para proteger la porcelana.
- Cable de 1/2" (12,7 mm) con núcleo interno recubierto por compresión, resistente al retorcimiento.
-Mangos grandes y de diseño ergonómico.
-Funcional en inodoros ahorradores de agua
-Peso entre 1,9 Kg y 2,5 Kg.
</t>
  </si>
  <si>
    <t>Pulidoras</t>
  </si>
  <si>
    <t>-Con potencia desde 120W a 3000W
-Velocidad desde 3.200 rpm a 11.000 rpm
-Equipos de peso liviano.
-Equipos con baja vibración
-Con mango lateral.</t>
  </si>
  <si>
    <t>PAQUETE DE SERVICIOS</t>
  </si>
  <si>
    <t>Operario de aseo y cafetería</t>
  </si>
  <si>
    <t>Tiempo Completo</t>
  </si>
  <si>
    <t>CARACTERISTICAS</t>
  </si>
  <si>
    <t>DISPONIBILIDAD</t>
  </si>
  <si>
    <t>SERVICIO</t>
  </si>
  <si>
    <t>VALOR UNITARIO</t>
  </si>
  <si>
    <t>VALOR TOTAL</t>
  </si>
  <si>
    <t>MES</t>
  </si>
  <si>
    <t>Medio Tiempo</t>
  </si>
  <si>
    <t>Turno operario de mantenimiento capacitado para trabajo en alturas nivel básico</t>
  </si>
  <si>
    <t>Turno</t>
  </si>
  <si>
    <t>Servicios Especiales</t>
  </si>
  <si>
    <t>Jardinería</t>
  </si>
  <si>
    <t xml:space="preserve">1) EASYCLEAN G&amp;E S.A.S
colombiacomprag2@grupoyestrategia.com
2) ASEOS COLOMBIANOS ASEOCOLBA S.A
aseocolba.amp@gmail.com
3) BRILLASEO S.A.S
cce2017@brillaseo.com
4) CENTRO ASEO MANTENIMIENTO PROFESIONAL S.A.S
comercial@centroaseo.com
5) CLEANER S.A.
gustavosanchez@cleaner.com.co
6) CONSERJES INMOBILIARIOS LTDA
conserjesinmobiliarios@gmail.com
7) FLOREZ &amp; ALVAREZ S.A.S
licitaciones@florezyalvarez.com
8) LADOINSA LABORES DOTACIONES INDUSTRIALES S.A.S
dirlicitaciones.familiamic@gmail.com
9) REPRESENTACIONES E INVERSIONES ELITE LTDA
acuerdomarcoelite@hotmail.com
10) SERDAN S.A
licitaciones@serdan.com.co
11) Servi limpieza S.A.
servilimpiezamp2@servilimpieza.com.co
12) 	SERVIASEO S.A
planeacioncce@gmail.com
13) SERVICIOS DE ASEO, CAFETERIA Y MANTENIMIENTO INSTITUCIONAL OUTSOURCING SEASIN LIMITADA
gerencia@seasinlimitada.com
14) SERVIESPECIALES S.A.S
mchecca@serviasesorias.com.co
15) UNION TEMPORAL ASEO COLOMBIA
utaseocolombia@seiso.com.co
16) UNION TEMPORAL BIOLIMPIEZA
lamcomercialcolombia@gmail.com
17) UNION TEMPORAL EMINSER - SOLOASEO 2016
eminsersoloaseo@gmail.com
18) UNIÓN TEMPORAL SERVI EFICIENTE 2016
licitacionesserviactiva@limpiessa.com.co
</t>
  </si>
  <si>
    <t>PRESTACIÓN DEL SERVICIO PARA EL MANTENIMIENTO PREVENTIVO Y CORRECTIVO DE EQUIPOS PERIFERICOS DE LA ORQUESTA FILARMÓNICA DE BOGOTÁ</t>
  </si>
  <si>
    <t>Fumigación</t>
  </si>
  <si>
    <t>M2</t>
  </si>
  <si>
    <t>Mantenimiento de impresoras</t>
  </si>
  <si>
    <t>Mantenimiento de scanner</t>
  </si>
  <si>
    <t xml:space="preserve">1) COMINFOR S.A.S 
Carrera 13 No. 38-65 of 906
Teléfono 2323488
2) PRINTER COMPUTERS SERVICE S.A.S
javierr@printercomputerservice.com
Tel. 7423575
CRA 21 35 21
</t>
  </si>
  <si>
    <t xml:space="preserve">Servicio de alquiler de piano de media (1/2) cola, 3 pedales (con pedal tonal sostenuto) 
88 notas
Gama profesional, gama alta o superior.
Incluyendo transporte, instalación y afinación en el sitio establecido por la supervisión </t>
  </si>
  <si>
    <t>Servicio de alquiler de piano de (1/4) de cola,3 pedales (con pedal tonal sostenuto) 
88 notas
Gama profesional, gama alta o superior 
incluyendo transporte, instalación y afinación en el sitio establecido por la supervisión</t>
  </si>
  <si>
    <t>Servicio de alquiler de piano vertical, incluyendo, transporte, instalación y afinación en el sitio establecido por la supervisión</t>
  </si>
  <si>
    <t xml:space="preserve">Servicio de alquiler de piano de cola completa, aro continuo doblado, tabla armónica diafragmática, clavijero "hexagrip", puente laminado, armazón mecanismos "metálico tubular", escala duplex, anchura: 157 cm, longitud: 274 cm, peso 500 kg, incluyendo transporte, instalación y afinación en el sitio establecido por la supervisión
</t>
  </si>
  <si>
    <t>Servicio de alquiler de clavecín, incluyendo transporte, instalación y afinación en el sitio establecido por la supervisión</t>
  </si>
  <si>
    <t>1) ANTONIO ALEXIS QUEVEDO
Cra 83A No. 81-24
Tel. 2518281</t>
  </si>
  <si>
    <t>Prestar los servicios de alquiler de techos, tarimas y estructuras necesarios para el desarrollo de las actividades programadas por la Orquesta Filarmónica de Bogotá.</t>
  </si>
  <si>
    <t>MÓDULO CARPA PABELLÓN DE 9 X 6 ALTURA MÍNIMA DE 4.80 DÍA INICIAL</t>
  </si>
  <si>
    <t xml:space="preserve">MÓDULA CARPA PABELLÓN DE 9 X 6 ALTURA MÍNIMA DE 4,80 DÍA ADICIONAL </t>
  </si>
  <si>
    <t>MÓDULO CARPA PABELLÓN DE 15 X 6 ALTURA MÍNIMA DE 4.80 DÍA INICIAL</t>
  </si>
  <si>
    <t xml:space="preserve">CONTRATOS 2019
OBJETO: Arrendamiento y/o alquiler de equipos tecnológicos y periféricos (ETP) para la Orquesta Filarmónica de Bogotá  </t>
  </si>
  <si>
    <t>EQUIPO ESCRITORIO CORE i 5: SMALL FORM FACTOR Procesador Core i5, Memoria RAM 8 GB, Disco Duro 500 GB, Red, DVD, Puertos USB, Windows 10 Pro, Office Standard 2016, Monitor LCD 21.5", Teclado y Mouse, Antivirus: kaspersky</t>
  </si>
  <si>
    <r>
      <t xml:space="preserve">1) </t>
    </r>
    <r>
      <rPr>
        <b/>
        <sz val="11"/>
        <color theme="1"/>
        <rFont val="Arial"/>
        <family val="2"/>
      </rPr>
      <t>RENTACOMPUTO</t>
    </r>
    <r>
      <rPr>
        <sz val="11"/>
        <color theme="1"/>
        <rFont val="Arial"/>
        <family val="2"/>
      </rPr>
      <t xml:space="preserve"> (AV CARRERA 24 N° 83-15) (7565555)  
2) </t>
    </r>
    <r>
      <rPr>
        <b/>
        <sz val="11"/>
        <color theme="1"/>
        <rFont val="Arial"/>
        <family val="2"/>
      </rPr>
      <t>DOCTOR PC MAYORISTA SAS</t>
    </r>
    <r>
      <rPr>
        <sz val="11"/>
        <color theme="1"/>
        <rFont val="Arial"/>
        <family val="2"/>
      </rPr>
      <t xml:space="preserve"> (CALLE 2 # 28C-104 V/CIO) (6716520) 
3) </t>
    </r>
    <r>
      <rPr>
        <b/>
        <sz val="11"/>
        <color theme="1"/>
        <rFont val="Arial"/>
        <family val="2"/>
      </rPr>
      <t>COMSISTELCO SAS</t>
    </r>
    <r>
      <rPr>
        <sz val="11"/>
        <color theme="1"/>
        <rFont val="Arial"/>
        <family val="2"/>
      </rPr>
      <t xml:space="preserve"> (CRA 20C N° 75A-27) ( 7436643)
4) </t>
    </r>
    <r>
      <rPr>
        <b/>
        <sz val="11"/>
        <color theme="1"/>
        <rFont val="Arial"/>
        <family val="2"/>
      </rPr>
      <t>PCCOM S.A.</t>
    </r>
    <r>
      <rPr>
        <sz val="11"/>
        <color theme="1"/>
        <rFont val="Arial"/>
        <family val="2"/>
      </rPr>
      <t xml:space="preserve"> (AV 5 NORTE 21 N 22) (4854090) 
5) </t>
    </r>
    <r>
      <rPr>
        <b/>
        <sz val="11"/>
        <color theme="1"/>
        <rFont val="Arial"/>
        <family val="2"/>
      </rPr>
      <t>AMERICAN OUTSOURCING S.A</t>
    </r>
    <r>
      <rPr>
        <sz val="11"/>
        <color theme="1"/>
        <rFont val="Arial"/>
        <family val="2"/>
      </rPr>
      <t xml:space="preserve">. (CARRERA 14 # 76-25 OFICINA 702) (4672690).
6) </t>
    </r>
    <r>
      <rPr>
        <b/>
        <sz val="11"/>
        <color theme="1"/>
        <rFont val="Arial"/>
        <family val="2"/>
      </rPr>
      <t xml:space="preserve">QTECH S.A.S. </t>
    </r>
    <r>
      <rPr>
        <sz val="11"/>
        <color theme="1"/>
        <rFont val="Arial"/>
        <family val="2"/>
      </rPr>
      <t xml:space="preserve">(CALLE 74B N° 69H-40) ( 3119337)
7) </t>
    </r>
    <r>
      <rPr>
        <b/>
        <sz val="11"/>
        <color theme="1"/>
        <rFont val="Arial"/>
        <family val="2"/>
      </rPr>
      <t>UNIALQUILERES S.A.</t>
    </r>
    <r>
      <rPr>
        <sz val="11"/>
        <color theme="1"/>
        <rFont val="Arial"/>
        <family val="2"/>
      </rPr>
      <t xml:space="preserve"> (CRA 16 N° 79-20 OF 209) (4935900)
8) </t>
    </r>
    <r>
      <rPr>
        <b/>
        <sz val="11"/>
        <color theme="1"/>
        <rFont val="Arial"/>
        <family val="2"/>
      </rPr>
      <t xml:space="preserve">UNION TEMPORAL TECHNOLOGY ANGI2019-1 </t>
    </r>
    <r>
      <rPr>
        <sz val="11"/>
        <color theme="1"/>
        <rFont val="Arial"/>
        <family val="2"/>
      </rPr>
      <t xml:space="preserve">(CALLE 67B N° 60-45) </t>
    </r>
  </si>
  <si>
    <t>IMPRESORA MULTIFUNCIONAL MONOCROMATICA: HP 521 B/N, imprime hasta 21 ppm, Calidad de impresión Hasta 1200 x 1200 ppp, Velocidad 800 Mhz, ciclo mensual de hasta 5.000 páginas, escanea, Duplex, fotocopia, pantalla táctil color.</t>
  </si>
  <si>
    <t>VIDEO BEAM 2800 lúmenes ANSI</t>
  </si>
  <si>
    <t>CONTRATOS 2019
OBJETO: Prestación de servicios para la realización de análisis de puestos de trabajo con énfasis en biomecánico para los servidores de la Orquesta Filarmónica de Bogotá.</t>
  </si>
  <si>
    <t>Análisis de puesto de trabajo con énfasis en biomecánico para los servidores de la Orquesta Filarmónica de Bogotá</t>
  </si>
  <si>
    <r>
      <t>1)</t>
    </r>
    <r>
      <rPr>
        <b/>
        <sz val="11"/>
        <color theme="1"/>
        <rFont val="Arial"/>
        <family val="2"/>
      </rPr>
      <t xml:space="preserve"> REN CONSULTORES </t>
    </r>
    <r>
      <rPr>
        <sz val="11"/>
        <color theme="1"/>
        <rFont val="Arial"/>
        <family val="2"/>
      </rPr>
      <t xml:space="preserve">(CALLE 57 N° 6-35) (7460039)
2) </t>
    </r>
    <r>
      <rPr>
        <b/>
        <sz val="11"/>
        <color theme="1"/>
        <rFont val="Arial"/>
        <family val="2"/>
      </rPr>
      <t xml:space="preserve">ERGOSOURCING S.A.S </t>
    </r>
    <r>
      <rPr>
        <sz val="11"/>
        <color theme="1"/>
        <rFont val="Arial"/>
        <family val="2"/>
      </rPr>
      <t>(CARRERA 10 N° 117A 07 APTO 401) (6210881)
3)</t>
    </r>
    <r>
      <rPr>
        <b/>
        <sz val="11"/>
        <color theme="1"/>
        <rFont val="Arial"/>
        <family val="2"/>
      </rPr>
      <t xml:space="preserve"> SP FREMAP COLOMBIA</t>
    </r>
    <r>
      <rPr>
        <sz val="11"/>
        <color theme="1"/>
        <rFont val="Arial"/>
        <family val="2"/>
      </rPr>
      <t xml:space="preserve"> (CALLE 99 N° 13A-30 PISO 10</t>
    </r>
  </si>
  <si>
    <t>CONTRATOS 2019
OBJETO: Suministro de bonos personalizados redimibles para la dotación de vestuario y calzado para los servidores públicos de la Orquesta Filarmónica de Bogotá que tenga una asignación básica mensual menor a dos salarios mínimos legales vigentes.</t>
  </si>
  <si>
    <t>bonos chaqueta -pantalón jean y botas dotación</t>
  </si>
  <si>
    <r>
      <t xml:space="preserve">1) </t>
    </r>
    <r>
      <rPr>
        <b/>
        <sz val="11"/>
        <color theme="1"/>
        <rFont val="Arial"/>
        <family val="2"/>
      </rPr>
      <t xml:space="preserve">BIG PASS S.A.S </t>
    </r>
    <r>
      <rPr>
        <sz val="11"/>
        <color theme="1"/>
        <rFont val="Arial"/>
        <family val="2"/>
      </rPr>
      <t xml:space="preserve">(CALLE 72 N° 10-07 OF 201) (3191111) </t>
    </r>
  </si>
  <si>
    <t>bonos conjunto antifluido y zapatos antideslizantes</t>
  </si>
  <si>
    <t>bono overol y botas dotación</t>
  </si>
  <si>
    <t>bono chaqueta -pantalón - camisa y zapatos hombre</t>
  </si>
  <si>
    <t>bono chaqueta -pantalón - camisa y zapatos dama</t>
  </si>
  <si>
    <t xml:space="preserve">Comision </t>
  </si>
  <si>
    <t>CONTRATOS 2019
OBJETO: Prestación del servicio de monitoreo de medios masivos de comunicación e internet para la Orquesta Filarmónica de Bogotá.</t>
  </si>
  <si>
    <t>Prestación del servicio de monitoreo de medios masivos de comunicación e internet para la Orquesta Filarmónica de Bogotá.</t>
  </si>
  <si>
    <r>
      <t xml:space="preserve">1) </t>
    </r>
    <r>
      <rPr>
        <b/>
        <sz val="11"/>
        <color theme="1"/>
        <rFont val="Arial"/>
        <family val="2"/>
      </rPr>
      <t>CARLOS H RIVERA RAMIREZ</t>
    </r>
    <r>
      <rPr>
        <sz val="11"/>
        <color theme="1"/>
        <rFont val="Arial"/>
        <family val="2"/>
      </rPr>
      <t xml:space="preserve"> (CALLE 65 N° 9-77) (2121379).
2) </t>
    </r>
    <r>
      <rPr>
        <b/>
        <sz val="11"/>
        <color theme="1"/>
        <rFont val="Arial"/>
        <family val="2"/>
      </rPr>
      <t>MYMCOL S.A.S</t>
    </r>
    <r>
      <rPr>
        <sz val="11"/>
        <color theme="1"/>
        <rFont val="Arial"/>
        <family val="2"/>
      </rPr>
      <t xml:space="preserve"> ( CALLE 97 N° 18A 18) (3108844771)
3) </t>
    </r>
    <r>
      <rPr>
        <b/>
        <sz val="11"/>
        <color theme="1"/>
        <rFont val="Arial"/>
        <family val="2"/>
      </rPr>
      <t>SIGLO DATA S.A.S</t>
    </r>
    <r>
      <rPr>
        <sz val="11"/>
        <color theme="1"/>
        <rFont val="Arial"/>
        <family val="2"/>
      </rPr>
      <t xml:space="preserve"> (CRA 21 N° 169-76 OF 209) (6700179)</t>
    </r>
  </si>
  <si>
    <t xml:space="preserve">CONTRATOS 2019
OBJETO: Prestar los servicios de alquiler de sonido, micrófonos y backline, necesarios para la amplificación en el desarrollo de las actividades programadas por la Orquesta Filarmónica de Bogotá </t>
  </si>
  <si>
    <t>Cabina pasiva de amplificación, con mínimo 2 altavoces de 15" para frecuencias bajas y driver de mínimo 1.5¨, respuesta en frecuencia 50Hz - 18KHz o superior, SPL 137 dB o superior, 2500 watts de potencia (RMS) o superior, con su respectivo amplificador recomendado por el fabricante. Ángulo de dispersión mínimo de 50 x 50. Cajas de madera. NO PLÁSTICO,</t>
  </si>
  <si>
    <r>
      <t xml:space="preserve">1) </t>
    </r>
    <r>
      <rPr>
        <b/>
        <sz val="11"/>
        <color theme="1"/>
        <rFont val="Calibri"/>
        <family val="2"/>
        <scheme val="minor"/>
      </rPr>
      <t>CYAN S.A.S</t>
    </r>
    <r>
      <rPr>
        <sz val="11"/>
        <color theme="1"/>
        <rFont val="Calibri"/>
        <family val="2"/>
        <scheme val="minor"/>
      </rPr>
      <t xml:space="preserve"> (CALLE 76 N° 55B-21 ITAGUI) (4440410)
2) </t>
    </r>
    <r>
      <rPr>
        <b/>
        <sz val="11"/>
        <color theme="1"/>
        <rFont val="Calibri"/>
        <family val="2"/>
        <scheme val="minor"/>
      </rPr>
      <t xml:space="preserve">CESAR VILAR AMPLIFICACION PROFESIONAL S.A.S </t>
    </r>
    <r>
      <rPr>
        <sz val="11"/>
        <color theme="1"/>
        <rFont val="Calibri"/>
        <family val="2"/>
        <scheme val="minor"/>
      </rPr>
      <t xml:space="preserve">( AUTOPISTA MEDELLIN SIBERIA KM 2,4 VIA PARCELAS) (8051465).
3) </t>
    </r>
    <r>
      <rPr>
        <b/>
        <sz val="11"/>
        <color theme="1"/>
        <rFont val="Calibri"/>
        <family val="2"/>
        <scheme val="minor"/>
      </rPr>
      <t>4 CUARTOS S.A.S</t>
    </r>
    <r>
      <rPr>
        <sz val="11"/>
        <color theme="1"/>
        <rFont val="Calibri"/>
        <family val="2"/>
        <scheme val="minor"/>
      </rPr>
      <t xml:space="preserve"> ( CALLE 36 N° 16-23) (2877816)</t>
    </r>
  </si>
  <si>
    <t>Cabina activa para con mínimo 1 parlante de 15" o superior para frecuencias bajas, 1 driver de compresión de mínimo 1.4" para frecuencias altas, respuesta de frecuencia 45Hz - 20KHz o superior, full rango, SPL 130 dB o superior, mínimo 500 watts de potencia (RMS), con su respectivo trípode y/o sistema de anclaje o bumper para colgarlo en la estructura, con dispersión mínima de 80 grados Horizontal x 40 grados Vertical. Cajas de madera. NO PLÁSTICO.</t>
  </si>
  <si>
    <t>Cabina activa para Side Fill con mínimo 1 parlante de 12" o superior para frecuencias bajas, 1 driver de compresión de mínimo 1.4" para frecuencias altas, respuesta de frecuencia 45Hz - 20KHz o superior, full rango, SPL 130 dB o superior, mínimo 500 watts de potencia (RMS), con su respectivo trípode y/o sistema de anclaje o bumper para colgarlo en la estructura, con dispersión mínima de 80 grados Horizontal x 40 grados Vertical. Cajas de madera. NO PLÁSTICO.</t>
  </si>
  <si>
    <t>Altavoces para front fill tipo Line Array pasivo de mínimo 2 x 10'' y 1 x 1.5, sin distorsión en el rango de frecuencias que va de 60 HZ a 18KHZ o superior, con un ángulo de mínimo 110 grados a la horizontal SPL 139 dB o superior). Cajas de madera. NO PLASTICO, con su respectivo amplificador recomendado por el fabricante</t>
  </si>
  <si>
    <t>Cabina pasiva tipo Line Array de mínimo 3 vías, sin distorsión audible en el rango de frecuencias que va de 60 HZ a 18Khz o superior, con un cubrimiento de 110 grados a la Horizontal o superior, (140 db o superior). Cajas de madera. NO PLÁSTICO. con su respectivo amplificador recomendado por el fabricante, debe contar con una estructura certificada para colgado de sistema, tipo scaffolding, y todo lo necesario para el correcto montaje del sistema Line Array con sus respectivos motores y/o diferenciales</t>
  </si>
  <si>
    <t>Cabina pasiva para dispersión de frecuencias bajas, con mínimo 2 parlantes de 18" o superior. Respuesta de frecuencia 30Hz - 110 Hz o superior, SPL 139 Db o superior, 3200 watts de potencia (RMS) deben responder uniformemente, cubriendo toda el área de la audiencia sin distorsión. Cajas de madera. NO PLASTICO, con su respectivo amplificador recomendado por el fabricante</t>
  </si>
  <si>
    <t>Cabina pasiva para dispersión de frecuencias bajas, con mínimo 1 parlantes de 18" o superior. Respuesta de frecuencia 30Hz - 110 Hz o superior, SPL 139 Db o superior, 3200 watts de potencia (RMS) deben responder uniformemente, cubriendo toda el área de la audiencia sin distorsión. Cajas de madera. NO PLASTICO, con su respectivo amplificador recomendado por el fabricante</t>
  </si>
  <si>
    <t>PAQUETE 1: Sistema PA con 2 cabinas pasivas (Según Ítem 6), más 8 Cabinas pasivas (Según Ítem 5) debe contar con una estructura certificada para colgado de sistema, tipo scaffolding, y todo lo necesario para el correcto montaje del sistema Line Array con sus respectivos motores y/o diferenciales</t>
  </si>
  <si>
    <t>PAQUETE 2: Sistema PA con 4 cabinas (Según Ítem 6), más 12 Cabinas pasivas (Según Ítem 5) debe contar con una estructura certificada para colgado de sistema, tipo scaffolding, y todo lo necesario para el correcto montaje del sistema Line Array con sus respectivos motores y/o diferenciales</t>
  </si>
  <si>
    <t>PAQUETE 3: Sistema PA con 4 cabinas (Según Ítem 6), más 16 Cabinas pasivas (Según Ítem 5) debe contar con una estructura certificada para colgado de sistema, tipo scaffolding, y todo lo necesario para el correcto montaje del sistema Line Array con sus respectivos motores y/o diferenciales</t>
  </si>
  <si>
    <t>PAQUETE 4 Sistema PA con 4 cabinas (Según Ítem 6), más 24 Cabinas pasivas (Según Ítem 5) debe contar con una estructura certificada para colgado de sistema, tipo scaffolding, y todo lo necesario para el correcto montaje del sistema Line Array con sus respectivos motores y/o diferenciales</t>
  </si>
  <si>
    <t>PAQUETE 5 Sistema PA con 4 cabinas (Según Ítem 7), más 8 Cabinas pasivas (Según Ítem 4) debe contar con una estructura certificada para colgado de sistema, tipo scaffolding, y todo lo necesario para el correcto montaje del sistema Line Array con sus respectivos motores y/o diferenciales</t>
  </si>
  <si>
    <t>Cajas directas activas estéreo, HPF que cuenten con ground lift y pad entre 15 dB y 20 dB. Distorsión mínima en +0 dB (0.005%) Distorsión en -10dB mínimo (0.002%).</t>
  </si>
  <si>
    <t>Consola Digital para sistema de television  con las siguientes características: mínimo 48 canales previos recuperables, mínimo 4 canales de mezcla estéreo, 8 multi-efectos estéreo, 24 buses de mezcla + 1 estéreo, 12 ecualizadores gráficos, fuente de alimentación doble y sistema de UPS. debe contar con su splitter activo, para la conexión de consola de sala, monitores y televisión. De mínimo 48 canales Solo conectores cannon. Con sistema de monitoreo de señales individualmente. Sub-snakes suficientes para cubrir la cantidad de canales solicitados, con mínimo 20 metros de longitud cada uno.</t>
  </si>
  <si>
    <t>Consola Digital para sistema de televisión con las siguientes características: mínimo 64 canales previos recuperables, mínimo 4 canales de mezcla estéreo, 8 multi-efectos estéreo, 24 buses de mezcla + 1 estéreo, 12 ecualizadores gráficos, fuente de alimentación doble y sistema de UPS. debe contar con su splitter activo, para la conexión de consola de sala, monitores y televisión. De mínimo 64 canales Solo conectores cannon. Con sistema de monitoreo de señales individualmente. Sub-snakes suficientes para cubrir la cantidad de canales solicitados, con mínimo 20 metros de longitud cada uno.</t>
  </si>
  <si>
    <t>Consola Digital con las siguientes características: Mínimo 112 canales previos recuperables, mínimo 4 canales de mezcla estéreo, mínimo 8 multi-efectos estéreo, mínimo 24 buses + 16 matrices + 2 estéreo, mínimo 12 ecualizadores gráficos, fuente de alimentación doble y sistema de UPS. Conexión por FIBRA ÓPTICA para optimización de señal. debe contar con su Splitter activo, para la conexión de consola de sala, monitores y televisión. De mínimo 112 canales Solo conectores cannon. Con sistema de monitoreo de señales individualmente. Sub-snakes suficientes para cubrir la cantidad de canales solicitados, con mínimo 20 metros de longitud cada uno.</t>
  </si>
  <si>
    <t>PAQUETE 6: 2 Unidades (Según Ítem 16 ) y 1 Unidadad (Según Ítem 15)</t>
  </si>
  <si>
    <t>PAQUETE 7: 2 Unidades (Según Ítem 16 )</t>
  </si>
  <si>
    <t>Interface de audio con de 18 entradas y 20 salidas.
8 preamplificadores de micrófono  (XLR / Jack Combo)
10 salidas de línea (jack balanceado, 2 de ellas Main Mix)
ADAT In / Out (óptico)
S / PDIF In / Out (coaxial)
MIDI In / Out
Salida de reloj de palabras (BNC)
2 salidas de auriculares estéreo - ajustables individualmente
Convertidor de 24 Bit / 192 kHz
 Mac OSX 10.10 Yosemite y Mac OSX 10.11 El Capitán
Debe contar con el software de grabación incluido y el computador de operacion con la licencia original y capacidad de grabacion minima de 1 TB y 1 disco externo con la misma capacidad</t>
  </si>
  <si>
    <t>Motor diferencial de cadena con mínimo de 1 tonelada de capacidad.</t>
  </si>
  <si>
    <t>Set de intercomunicación de mínimo ocho (8) puntos inalámbricos. (No se aceptan radios).</t>
  </si>
  <si>
    <t>Set de 10 radios de comunicación con su respectivo manos libres, pera y cargadores</t>
  </si>
  <si>
    <t>Sistema de In ears monitor estéreo en banda UHF con su respectivo sistema de antenas, distribuidores audífonos y baterías Entorno: Escenarios de tamaño grande. Potencia de salida RF. Seleccionable Respuesta en frecuencia: 35 Hz - 15 kHz o superior , Distorsión armónica: mínimo 0.5% , Relación señal ruido: mínima de 90 dB, mic/line level, Control de volumen personal: Duración de baterías en el receptor mínimo 4 horas</t>
  </si>
  <si>
    <t>Arreglo para grabacion tipo decca three con 3 microfonos (Schoeps CMC6) (Schoeps MK2H) (DPA 2006A)  (DPA4011)</t>
  </si>
  <si>
    <t>Main estéreo: (AKG C414 XLII MATCHED PAIR) (AUDIX F9 PAIR) (Schoeps CMC6) (Schoeps MK2H) No series de gama media o baja.</t>
  </si>
  <si>
    <t>Violines (de ambiente): (Shure Sm 137),(Shure Sm 94) (Sennheiser E614), (Shure Beta 98 A) (AKG C451 B) (Audix UEM81C) (Audio Technica AE5100) (Schoeps CMC6) (Shoeps – MK4)</t>
  </si>
  <si>
    <t>Violines (de contacto): (Audio Thecnica ATM 350) (DPA 4099) (Audio Technica PRO 35 ) (Beyer Dynamic TG I55c Helix) (Beyer Dynamic TG I58c Helix (TG) No series de gama media o baja</t>
  </si>
  <si>
    <t>Violas (de contacto): (Audio Thecnica 350) (DPA 4099) (Beyer Dynamic TG I55c Helix) (Beyer Dynamic TG I58c Helix (TG) No series de gama media o baja</t>
  </si>
  <si>
    <t>Violas (de ambiente): (Shure Sm 137),(Shure Sm 94) (Sennheiser E614), (Shure Beta 98 A) (AKG C451 B) (Audix UEM81C) (Schoeps CMC6 ) ( Schoeps MK4) (Beyer Dynamic MC 930) No series de gama media o baja</t>
  </si>
  <si>
    <t>Chelos (de ambiente): (Shure Sm 137),(Shure Sm 94) (Sennheiser E614), (Shure Beta 98 A) (AKG C451 B) (Audix UEM81C) (Schoeps CMC6 ) ( Schoeps MK4) No series de gama media o baja</t>
  </si>
  <si>
    <t>Chellos (de contacto): (DPA 4099B) (Sennheiser E608) (Beyer Dynamic TG I55c Helix) (Beyer Dynamic TG I58c Helix (TG). No series de gama media o baja</t>
  </si>
  <si>
    <t>Contrabajos (de ambiente): ( Shure Ksm 137) (Sennheiser 865) (Shure Sm 137),(Shure Sm 94) (Sennheiser E614), (NEUMANN KM 184 )(Shure Beta 98 A) (AKG C451 B) (Audix UEM81C) (Schoeps CMC6 ) ( Schoeps MK4) No series de gama media o baja.</t>
  </si>
  <si>
    <t>Contrabajos (de contacto): (DPA 4099B) (AKG C451 B) No series de gama media o baja</t>
  </si>
  <si>
    <t>Arpa (de ambiente), (Shure Sm 98) (Shure Ksm 137) (Sennheiser E914) (Beyer Dynamic MC 930) (DPA 4011A) (Audio Technica AT5045) (Cloud 44-A). No series de gama media o baja</t>
  </si>
  <si>
    <t>Arpa (de contacto) (Audio Thecnica ATM 350) (DPA 4099) (Audio Technica PRO 35 ) (Beyer Dynamic TG I52d). No series de gama media o baja</t>
  </si>
  <si>
    <t>Piano de Cola: (DPA 4011A) (Audio Technica AT5045) (Cloud 44-A) (Audio Technica AT4081) (Sennheiser E 609). No series de gama media o baja.</t>
  </si>
  <si>
    <t>Celesta (de contacto): (DPA 4011A) (Audio Technica AT5045) (Cloud 44-A) (Audio Technica AT4081) (Sennheiser E 609). No series de gama media o baja.</t>
  </si>
  <si>
    <t>Flautas (de ambiente): (AKG C3000) ( Audix UEM81C) (Audix M44) (DPA 4011A) (Audio Technica AT5045) ( Shure KSM 141). No series de gama media o baja.</t>
  </si>
  <si>
    <t>Flautas (de contacto): (DPA 4099B) (Sennheiser E608) (Beyer Dynamic TG I52d). No series de gama media o baja</t>
  </si>
  <si>
    <t>Piccolo (de ambiente) (AKG C3000) ( Audix UEM81C) (Audix M44) (DPA 4011A) (Audio Technica AT5045) (Schoeps CMC6 ) ( Schoeps MK4) ( Shure KSM 141). No series de gama media o baja</t>
  </si>
  <si>
    <t>Piccolo (de contacto): ( Audix D2) (AUDIX ADX10FLP) (Audix ADX20iP) (Beyer Dynamic TG I52d). No series de gama media o baja.</t>
  </si>
  <si>
    <t>Oboe (de ambiente): (AKG C3000) ( Audix UEM81C) (Audix M44) (DPA 4011A) (Audio TechnicaAT5045) ( Shure KSM 141) (Schoeps CMC6 ) ( Schoeps MK4)No series de gama media o baja</t>
  </si>
  <si>
    <t>Oboe (de contacto): ( Audix D2) (AUDIX ADX10FLP) (Audix ADX20iP) (DPA 4099) (Sennheiser E 908) (Shure Beta 98 H/C) (Beyer Dynamic TG I52d). No series de gama media o baja</t>
  </si>
  <si>
    <t>Clarinete (Ambiente): (AKG C3000) ( Audix UEM81C) (Audix M44) (Schoeps CMC6 ) ( Schoeps MK4) (DPA 4011A) (Audio Technica AT5045) ( Shure KSM 141). No series de gama media o baja</t>
  </si>
  <si>
    <t>Clarinete bajo (de ambiente) (AKG C3000) ( Audix UEM81C) (Audix M44) (DPA 4011A) (Audio Technica AT5045) ( Shure KSM 141) (Schoeps CMC6 ) ( Schoeps MK4). No series de gama media o baja</t>
  </si>
  <si>
    <t>Fagot (contacto) ( Audix D2) (AUDIX ADX10FLP) (Audix ADX20iP) (DPA 4099) (Sennheiser E 908) (Shure Beta 98 H/C) (Beyer Dynamic TG I52d), No series de gama media o baja</t>
  </si>
  <si>
    <t>Fagot (de ambiente) (AKG C3000) ( Audix UEM81C) (Audix M44) (DPA 4011A) (Audio Technica AT5045) ( Shure KSM 141) (Schoeps CMC6 ) ( Schoeps MK4). No series de gama media o baja</t>
  </si>
  <si>
    <t>Contra-Fagot (de contacto): ( Audix D2) (AUDIX ADX10FLP) (Audix ADX20iP) (DPA 4099) (Sennheiser E 908) (Shure Beta 98 H/C) (Beyer Dynamic TG I52d). No series de gama media o baja</t>
  </si>
  <si>
    <t>Contrafagot (de ambiente): (AKG C3000) ( Audix UEM81C) (Audix M44) (Schoeps CMC6 ) ( Schoeps MK4) (DPA 4011A) (Audio Technica AT5045) ( Shure KSM 141). No series de gama media o baja</t>
  </si>
  <si>
    <t>Saxofón (Ambiente): (Shure Sm 98) (Shure Ksm 137) (Sennheiser E914) (NEUMANN KM 184)</t>
  </si>
  <si>
    <t>Saxofón (de contacto): ( Audix D2) (AUDIX ADX10FLP) (Audix ADX20iP) (DPA 4099) (Sennheiser E 908) (Shure Beta 98 H/C) (Beyer Dynamic TG I52d)</t>
  </si>
  <si>
    <t>Trompeta (de ambiente): (Shure Sm 98) (Shure Ksm 137) (Sennheiser E914) (NEUMANN KM 184)</t>
  </si>
  <si>
    <t>Trompeta (de contacto): ( Audix D2) (AUDIX ADX10FLP) (Audix ADX20iP) (DPA 4099) (Sennheiser E 908) (Shure Beta 98 H/C) (Beyer Dynamic TG I52d).</t>
  </si>
  <si>
    <t>Trombón (de ambiente): (Shure beta 52a) (Sennheiser E 602) ( Sennheiser e 865) ( NEUMANN KM 184)</t>
  </si>
  <si>
    <t>Trombón (de contacto): ( Audix D2) (AUDIX ADX10FLP) (Audix ADX20iP) (DPA 4099) (Sennheiser E 908) (Shure Beta 98 H/C) (Beyer Dynamic TG I52d).</t>
  </si>
  <si>
    <t>Tuba (de ambiente): (Shure beta 52a) (Sennheiser E 602) ( Sennheiser e 865) (AKT D112 MKII) (NEUMANN KM 184)</t>
  </si>
  <si>
    <t>Tuba (de contacto): (Sennheiser E 608) (Shure Beta 98 H/C) ( DPA 4099) (Beyer Dynamic TG I52d)</t>
  </si>
  <si>
    <t>Eufonio: (de ambiente): (Shure beta 52a) (Sennheiser E 602) (Sennheiser e 865) (AKT D112 MKII). (NEUMANN KM 184)</t>
  </si>
  <si>
    <t>Corno (de ambiente): (Shure beta 52a) (Sennheiser E 602) ( Sennheiser e 865) (NEUMANN KM 184)</t>
  </si>
  <si>
    <t>Corno (de contacto): ( Audix D2) (AUDIX ADX10FLP) (Audix ADX20iP) (DPA 4099) (Sennheiser E 908) (Shure Beta 98 H/C) (Beyer Dynamic TG I52d</t>
  </si>
  <si>
    <t>Campanas Tubulares : (Shure Beta 56 A) (Shure Beta 57 A) ( Shure Sm 57) ( Sennheiser E604) ( Beyer Dynamic TG I50d) (NEUMANN KM 184)</t>
  </si>
  <si>
    <t>Xilófono: (Shure Beta 56 A) (Shure Beta 57 A) ( Shure Sm 57) ( Sennheiser E604) ( Beyer Dynamic TG I50d) (NEUMANN KM 184)</t>
  </si>
  <si>
    <t>Marimba: (Shure Beta 56 A) (Shure Beta 57 A) ( Shure Sm 57) ( Sennheiser E604) ( Beyer Dynamic TG I50d) (NEUMANN KM 184)</t>
  </si>
  <si>
    <t>Vibráfono (Shure Beta 56 A) (Shure Beta 57 A) ( Shure Sm 57) ( Sennheiser E604) ( Beyer Dynamic TG I50d) (NEUMANN KM 184)</t>
  </si>
  <si>
    <t>Glockenspiel: (Shure Beta 56 A) (Shure Beta 57 A) ( Shure Sm 57) ( Sennheiser E604) ( Beyer Dynamic TG I50d) (NEUMANN KM 184)</t>
  </si>
  <si>
    <t>Platillos condensador. ( Shure Sm 137) ( Shure Sm 81) ( Sennheiser E 914 ) (Beyer Dynamic MC 930 ) (NEUMANN KM 184)</t>
  </si>
  <si>
    <t>Timbal Sinfónico:. ( Shure Sm 81) ( Shure Sm 98) (Shure Ksm 137) (Sennheiser E914) ( Beyer Dynamic TG I50d) (Beyer Dynamic M 99) (NEUMANN KM 184)</t>
  </si>
  <si>
    <t>Grancasa: (Shure Beta 52A) ( Shure Sm 52 ) ( Sennheiser E 902) ( AKG D112 MK II) ( Sennheiser E 602) (Shure Beta 52ª)</t>
  </si>
  <si>
    <t>Congas: (Shure Beta 56 A) (Shure Beta 57 A) ( Beyer Dynamic TG I50d) (NEUMANN KM 184)</t>
  </si>
  <si>
    <t>Kit de BateríaToms: (Shure Beta56) (Shure Sm 57) (Shure Beta 57) ( Sennhiser e601) (Audio Thecnica AT350D) (Beyer Dynamic TG D35d) . (Shure Beta 98) Over Head ,( Shure Beta91), (Shure Beta98))(Sennhiser e914)(Audio Technica ATM450) (AKG 414)</t>
  </si>
  <si>
    <t>Bongoes: (Shure Beta 56 A) (Shure Beta 57 A) ( AKG C 518) ( Beyer Dynamic TG I50d) (NEUMANN KM 184)</t>
  </si>
  <si>
    <t>Coro: (Audio Technica AE5100), (Audio Technica AT5045) (Shure Beta 58 A) ( Neumann KM 133) (Neumann KM 184 Ds)( Neumann KM 120 D) (Audio Technica AT4051b) (Schoeps CMC6)(Schoeps MK4)</t>
  </si>
  <si>
    <t>Inalámbrico de Mano: Dinámico, cardiode o supercardiode respuesta en frecuencia 50hz-20.000hz o superior, con todo el sistema inalámbrico (transmisor-receptor). Sistema ULX-D o digital con su respectivo sistema de distribución de antenas y antenas y cableado de baja perdida. SERIE PROFESIONAL. No series de gama media o baja.</t>
  </si>
  <si>
    <t>Micrófono de diadema: inalámbrico UHF o digital con su respectivo sistema de distribución de antenas y antenas y cableado de baja perdida con diadema color rosa o piel . SERIE PROFESIONAL. No series de gama media o baja.</t>
  </si>
  <si>
    <t>Micrófono lavalier: inalámbrico UHF o digital con su respectivo sistema de distribución de antenas y antenas y cableado de baja perdida. SERIE PROFESIONAL. No series de gama media o baja.</t>
  </si>
  <si>
    <t>Amplificador de Guitarra: Mínimo 120 watts potencia de salida, Mínimo 2 canales con controles de volumen , altos medios y bajos cada uno, el segundo canal debe contar mínimo con switch Bright, Distorsión, reverb, speed, Depth, Vib/chorus, debe contar con mínimo dos altavoces de 12" cada uno.</t>
  </si>
  <si>
    <t>Amplificador de Bajo: Cabina Cabezote (Cabezote de 600 Watts RMS a 4 ohm Potencia o superior, Controles de tono 3 bandas altos medios y bajos y mínimo 1 Control de tono de 5 posiciones, Ecualizador gráfico , 9-banda , Ultra alta/baja aumenta, Respuesta en frecuencia: 40Hz - 5kHz o superior). (Cabina de mínimo 8 altavoces 10" 800W a 4 Ohmios (mono) o 2 x 400W a 8 Ohmios (estéreo)</t>
  </si>
  <si>
    <t>Aislante de percusión de acrílico traslúcido con una cobertura mínima de 180º grados, una altura mínima de 1.50 metros y un espesor mínimo de 6MM.</t>
  </si>
  <si>
    <t>Bateria de 5 piesas Marcas Preferidas: Slingerland, DW, Yamaha, Sonor, Pearl -Kick 22’ w/stand -Snare 14’ w/stand (2) (favor tener un stand extra) -Air Tom 12’ -Floor Tom 16’ -Hi Hat 14’ base &amp; platillo (Istambul, Zildjian o Sabian) -Crash Cymbal 18’ base &amp; platillo (Istambul, Zildjian o Sabian) -Crash Cymbal 16’ base &amp; platillo (Istambul, Zildjian o Sabian) -Slpash Cymbal 8’ base &amp; platillo (Istambul, Zildjian o Sabian) -Ride Cymbal 20’ base &amp; platillo (Istambul, Zildjian o Sabian) -Kick Pedal -Sillín para Batería -Tapete</t>
  </si>
  <si>
    <t>Teclado de tecla pesada con un total de 2 GB de contenido adicional están disponibles en módulos de expansión de memoria flash, debe contar con mínimo 88 teclas, salidas de audio tipo jack, pedal sustain, cable de poder. Debe contar con su respectiva base sencilla o doble así como su banco para el músico</t>
  </si>
  <si>
    <t>Set de percusión menor el cual debe contar con: (Conga Hi, Conga low , quinto tumba con su respectiva base fija o tipo matera), (Timbal Latino con sus jam blocks, campana tipo salsa y plato. Debe contar con su respectiva base), (Djembe con su base Fija o tipo matera)(Bongos con base) ( platos chocados de diferentes pulgadas)( campanas tubulares)(Tambora dominicana)(Maracas)(Güiro)(Redoblante)(Cajón Peruano o Español)</t>
  </si>
  <si>
    <t>Cabina pasiva de amplificación, con mínimo 2 altavoces de 15" para frecuencias bajas y driver de mínimo 1.5¨, respuesta en frecuencia 50Hz - 18KHz o superior, SPL 137 dB o superior, 2500 watts de potencia (RMS) o superior, con su respectivo amplificador recomendado por el fabricante. Ángulo de dispersión mínimo de 50 x 50. Cajas de madera. NO PLÁSTICO, Dia Adicional.</t>
  </si>
  <si>
    <t>Cabina activa para con mínimo 1 parlante de 15" o superior para frecuencias bajas, 1 driver de compresión de mínimo 1.4" para frecuencias altas, respuesta de frecuencia 45Hz - 20KHz o superior, full rango, SPL 130 dB o superior, mínimo 500 watts de potencia (RMS), con su respectivo trípode y/o sistema de anclaje o bumper para colgarlo en la estructura, con dispersión mínima de 80 grados Horizontal x 40 grados Vertical. Cajas de madera. NO PLÁSTICO. Dia Adicional.</t>
  </si>
  <si>
    <t>Cabina activa para Side Fill con mínimo 1 parlante de 12" o superior para frecuencias bajas, 1 driver de compresión de mínimo 1.4" para frecuencias altas, respuesta de frecuencia 45Hz - 20KHz o superior, full rango, SPL 130 dB o superior, mínimo 500 watts de potencia (RMS), con su respectivo trípode y/o sistema de anclaje o bumper para colgarlo en la estructura, con dispersión mínima de 80 grados Horizontal x 40 grados Vertical. Cajas de madera. NO PLÁSTICO. Dia Adicional.</t>
  </si>
  <si>
    <t>Altavoces para front fill tipo Line Array pasivo de mínimo 2 x 10'' y 1 x 1.5, sin distorsión en el rango de frecuencias que va de 60 HZ a 18KHZ o superior, con un ángulo de mínimo 110 grados a la horizontal SPL 139 dB o superior). Cajas de madera. NO PLASTICO, con su respectivo amplificador recomendado por el fabricante. Dia Adicional.</t>
  </si>
  <si>
    <t>Cabina pasiva tipo Line Array de mínimo 3 vías, sin distorsión audible en el rango de frecuencias que va de 60 HZ a 18Khz o superior, con un cubrimiento de 110 grados a la Horizontal o superior, (140 db o superior). Cajas de madera. NO PLÁSTICO. con su respectivo amplificador recomendado por el fabricante, debe contar con una estructura certificada para colgado de sistema, tipo scaffolding, y todo lo necesario para el correcto montaje del sistema Line Array con sus respectivos motores y/o diferenciales. Dia Adicional.</t>
  </si>
  <si>
    <t>Cabina pasiva para dispersión de frecuencias bajas, con mínimo 2 parlantes de 18" o superior. Respuesta de frecuencia 30Hz - 110 Hz o superior, SPL 139 Db o superior, 3200 watts de potencia (RMS) deben responder uniformemente, cubriendo toda el área de la audiencia sin distorsión. Cajas de madera. NO PLASTICO, con su respectivo amplificador recomendado por el fabricante. Dia Adicional.</t>
  </si>
  <si>
    <t>Cabina pasiva para dispersión de frecuencias bajas, con mínimo 1 parlantes de 18" o superior. Respuesta de frecuencia 30Hz - 110 Hz o superior, SPL 139 Db o superior, 3200 watts de potencia (RMS) deben responder uniformemente, cubriendo toda el área de la audiencia sin distorsión. Cajas de madera. NO PLASTICO, con su respectivo amplificador recomendado por el fabricante. Dia Adicional.</t>
  </si>
  <si>
    <t>PAQUETE 1: Sistema PA con 2 cabinas pasivas (Según Ítem 6), más 8 Cabinas pasivas (Según Ítem 5) debe contar con una estructura certificada para colgado de sistema, tipo scaffolding, y todo lo necesario para el correcto montaje del sistema Line Array con sus respectivos motores y/o diferenciales. Dia Adicional.</t>
  </si>
  <si>
    <t>PAQUETE 2: Sistema PA con 4 cabinas (Según Ítem 6), más 12 Cabinas pasivas (Según Ítem 5) debe contar con una estructura certificada para colgado de sistema, tipo scaffolding, y todo lo necesario para el correcto montaje del sistema Line Array con sus respectivos motores y/o diferenciales. Dia Adicional.</t>
  </si>
  <si>
    <t>PAQUETE 3: Sistema PA con 4 cabinas (Según Ítem 6), más 16 Cabinas pasivas (Según Ítem 5) debe contar con una estructura certificada para colgado de sistema, tipo scaffolding, y todo lo necesario para el correcto montaje del sistema Line Array con sus respectivos motores y/o diferenciales. Dia Adicional.</t>
  </si>
  <si>
    <t>PAQUETE 4 Sistema PA con 4 cabinas (Según Ítem 6), más 24 Cabinas pasivas (Según Ítem 5) debe contar con una estructura certificada para colgado de sistema, tipo scaffolding, y todo lo necesario para el correcto montaje del sistema Line Array con sus respectivos motores y/o diferenciales. Dia Adicional.</t>
  </si>
  <si>
    <t>PAQUETE 5 Sistema PA con 4 cabinas (Según Ítem 7), más 8 Cabinas pasivas (Según Ítem 4) debe contar con una estructura certificada para colgado de sistema, tipo scaffolding, y todo lo necesario para el correcto montaje del sistema Line Array con sus respectivos motores y/o diferenciales. Dia Adicional.</t>
  </si>
  <si>
    <t>Cajas directas activas estéreo, HPF que cuenten con ground lift y pad entre 15 dB y 20 dB. Distorsión mínima en +0 dB (0.005%) Distorsión en -10dB mínimo (0.002%). Dia Adicional.</t>
  </si>
  <si>
    <t>Consola Digital para sistema de television  con las siguientes características: mínimo 48 canales previos recuperables, mínimo 4 canales de mezcla estéreo, 8 multi-efectos estéreo, 24 buses de mezcla + 1 estéreo, 12 ecualizadores gráficos, fuente de alimentación doble y sistema de UPS. debe contar con su splitter activo, para la conexión de consola de sala, monitores y televisión. De mínimo 48 canales Solo conectores cannon. Con sistema de monitoreo de señales individualmente. Sub-snakes suficientes para cubrir la cantidad de canales solicitados, con mínimo 20 metros de longitud cada uno. Dia Adicional.</t>
  </si>
  <si>
    <t>Consola Digital para sistema de televisión con las siguientes características: mínimo 64 canales previos recuperables, mínimo 4 canales de mezcla estéreo, 8 multi-efectos estéreo, 24 buses de mezcla + 1 estéreo, 12 ecualizadores gráficos, fuente de alimentación doble y sistema de UPS. debe contar con su splitter activo, para la conexión de consola de sala, monitores y televisión. De mínimo 64 canales Solo conectores cannon. Con sistema de monitoreo de señales individualmente. Sub-snakes suficientes para cubrir la cantidad de canales solicitados, con mínimo 20 metros de longitud cada uno. Dia Adicional.</t>
  </si>
  <si>
    <t>Consola Digital con las siguientes características: Mínimo 112 canales previos recuperables, mínimo 4 canales de mezcla estéreo, mínimo 8 multi-efectos estéreo, mínimo 24 buses + 16 matrices + 2 estéreo, mínimo 12 ecualizadores gráficos, fuente de alimentación doble y sistema de UPS. Conexión por FIBRA ÓPTICA para optimización de señal. debe contar con su Splitter activo, para la conexión de consola de sala, monitores y televisión. De mínimo 112 canales Solo conectores cannon. Con sistema de monitoreo de señales individualmente. Sub-snakes suficientes para cubrir la cantidad de canales solicitados, con mínimo 20 metros de longitud cada uno. Dia Adicional.</t>
  </si>
  <si>
    <t>PAQUETE 6: 2 Unidades (Según Ítem 16 ) y 1 Unidadad (Según Ítem 15). Dia Adicional.</t>
  </si>
  <si>
    <t>PAQUETE 7: 2 Unidades (Según Ítem 16 ). Dia Adicional.</t>
  </si>
  <si>
    <t>Interface de audio con de 18 entradas y 20 salidas.
8 preamplificadores de micrófono  (XLR / Jack Combo)
10 salidas de línea (jack balanceado, 2 de ellas Main Mix)
ADAT In / Out (óptico)
S / PDIF In / Out (coaxial)
MIDI In / Out
Salida de reloj de palabras (BNC)
2 salidas de auriculares estéreo - ajustables individualmente
Convertidor de 24 Bit / 192 kHz
 Mac OSX 10.10 Yosemite y Mac OSX 10.11 El Capitán
Debe contar con el software de grabación incluido y el computador de operacion con la licencia original y capacidad de grabacion minima de 1 TB y 1 disco externo con la misma capacidad. Dia Adicional.</t>
  </si>
  <si>
    <t>Motor diferencial de cadena con mínimo de 1 tonelada de capacidad. Dia Adicional.</t>
  </si>
  <si>
    <t>Set de intercomunicación de mínimo ocho (8) puntos inalámbricos. (No se aceptan radios). Dia Adicional.</t>
  </si>
  <si>
    <t>Set de 10 radios de comunicación con su respectivo manos libres, pera y cargadores. Dia Adicional.</t>
  </si>
  <si>
    <t>Sistema de In ears monitor estéreo en banda UHF con su respectivo sistema de antenas, distribuidores audífonos y baterías Entorno: Escenarios de tamaño grande. Potencia de salida RF. Seleccionable Respuesta en frecuencia: 35 Hz - 15 kHz o superior , Distorsión armónica: mínimo 0.5% , Relación señal ruido: mínima de 90 dB, mic/line level, Control de volumen personal: Duración de baterías en el receptor mínimo 4 horas. Dia Adicional.</t>
  </si>
  <si>
    <t>Arreglo para grabacion tipo decca three con 3 microfonos (Schoeps CMC6) (Schoeps MK2H) (DPA 2006A)  (DPA4011). Dia Adicional.</t>
  </si>
  <si>
    <t>Main estéreo: (AKG C414 XLII MATCHED PAIR) (AUDIX F9 PAIR) (Schoeps CMC6) (Schoeps MK2H) No series de gama media o baja. Dia Adicional.</t>
  </si>
  <si>
    <t>Violines (de ambiente): (Shure Sm 137),(Shure Sm 94) (Sennheiser E614), (Shure Beta 98 A) (AKG C451 B) (Audix UEM81C) (Audio Technica AE5100) (Schoeps CMC6) (Shoeps – MK4). Dia Adicional.</t>
  </si>
  <si>
    <t>Violines (de contacto): (Audio Thecnica ATM 350) (DPA 4099) (Audio Technica PRO 35 ) (Beyer Dynamic TG I55c Helix) (Beyer Dynamic TG I58c Helix (TG) No series de gama media o baja. Dia Adicional.</t>
  </si>
  <si>
    <t>Violas (de contacto): (Audio Thecnica 350) (DPA 4099) (Beyer Dynamic TG I55c Helix) (Beyer Dynamic TG I58c Helix (TG) No series de gama media o baja. Dia Adicional.</t>
  </si>
  <si>
    <t>Violas (de ambiente): (Shure Sm 137),(Shure Sm 94) (Sennheiser E614), (Shure Beta 98 A) (AKG C451 B) (Audix UEM81C) (Schoeps CMC6 ) ( Schoeps MK4) (Beyer Dynamic MC 930) No series de gama media o baja. Dia Adicional.</t>
  </si>
  <si>
    <t>Chelos (de ambiente): (Shure Sm 137),(Shure Sm 94) (Sennheiser E614), (Shure Beta 98 A) (AKG C451 B) (Audix UEM81C) (Schoeps CMC6 ) ( Schoeps MK4) No series de gama media o baja. Dia Adicional.</t>
  </si>
  <si>
    <t>Chellos (de contacto): (DPA 4099B) (Sennheiser E608) (Beyer Dynamic TG I55c Helix) (Beyer Dynamic TG I58c Helix (TG). No series de gama media o baja. Dia Adicional.</t>
  </si>
  <si>
    <t>Contrabajos (de ambiente): ( Shure Ksm 137) (Sennheiser 865) (Shure Sm 137),(Shure Sm 94) (Sennheiser E614), (NEUMANN KM 184 )(Shure Beta 98 A) (AKG C451 B) (Audix UEM81C) (Schoeps CMC6 ) ( Schoeps MK4) No series de gama media o baja.Dia Adicional.</t>
  </si>
  <si>
    <t>Contrabajos (de contacto): (DPA 4099B) (AKG C451 B) No series de gama media o baja. Dia Adicional.</t>
  </si>
  <si>
    <t>Arpa (de ambiente), (Shure Sm 98) (Shure Ksm 137) (Sennheiser E914) (Beyer Dynamic MC 930) (DPA 4011A) (Audio Technica AT5045) (Cloud 44-A). No series de gama media o baja. Dia Adicional.</t>
  </si>
  <si>
    <t>Arpa (de contacto) (Audio Thecnica ATM 350) (DPA 4099) (Audio Technica PRO 35 ) (Beyer Dynamic TG I52d). No series de gama media o baja. Dia Adicional.</t>
  </si>
  <si>
    <t>Piano de Cola: (DPA 4011A) (Audio Technica AT5045) (Cloud 44-A) (Audio Technica AT4081) (Sennheiser E 609). No series de gama media o baja.Dia Adicional.</t>
  </si>
  <si>
    <t>Celesta (de contacto): (DPA 4011A) (Audio Technica AT5045) (Cloud 44-A) (Audio Technica AT4081) (Sennheiser E 609). No series de gama media o baja.Dia Adicional.</t>
  </si>
  <si>
    <t>Flautas (de ambiente): (AKG C3000) ( Audix UEM81C) (Audix M44) (DPA 4011A) (Audio Technica AT5045) ( Shure KSM 141). No series de gama media o baja.Dia Adicional.</t>
  </si>
  <si>
    <t>Flautas (de contacto): (DPA 4099B) (Sennheiser E608) (Beyer Dynamic TG I52d). No series de gama media o baja. Dia Adicional.</t>
  </si>
  <si>
    <t>Piccolo (de ambiente) (AKG C3000) ( Audix UEM81C) (Audix M44) (DPA 4011A) (Audio Technica AT5045) (Schoeps CMC6 ) ( Schoeps MK4) ( Shure KSM 141). No series de gama media o baja. Dia Adicional.</t>
  </si>
  <si>
    <t>Piccolo (de contacto): ( Audix D2) (AUDIX ADX10FLP) (Audix ADX20iP) (Beyer Dynamic TG I52d). No series de gama media o baja.Dia Adicional.</t>
  </si>
  <si>
    <t>Oboe (de ambiente): (AKG C3000) ( Audix UEM81C) (Audix M44) (DPA 4011A) (Audio TechnicaAT5045) ( Shure KSM 141) (Schoeps CMC6 ) ( Schoeps MK4)No series de gama media o baja. Dia Adicional.</t>
  </si>
  <si>
    <t>Oboe (de contacto): ( Audix D2) (AUDIX ADX10FLP) (Audix ADX20iP) (DPA 4099) (Sennheiser E 908) (Shure Beta 98 H/C) (Beyer Dynamic TG I52d). No series de gama media o baja. Dia Adicional.</t>
  </si>
  <si>
    <t>Clarinete (Ambiente): (AKG C3000) ( Audix UEM81C) (Audix M44) (Schoeps CMC6 ) ( Schoeps MK4) (DPA 4011A) (Audio Technica AT5045) ( Shure KSM 141). No series de gama media o baja. Dia Adicional.</t>
  </si>
  <si>
    <t>Clarinete bajo (de ambiente) (AKG C3000) ( Audix UEM81C) (Audix M44) (DPA 4011A) (Audio Technica AT5045) ( Shure KSM 141) (Schoeps CMC6 ) ( Schoeps MK4). No series de gama media o baja. Dia Adicional.</t>
  </si>
  <si>
    <t>Fagot (contacto) ( Audix D2) (AUDIX ADX10FLP) (Audix ADX20iP) (DPA 4099) (Sennheiser E 908) (Shure Beta 98 H/C) (Beyer Dynamic TG I52d), No series de gama media o baja. Dia Adicional.</t>
  </si>
  <si>
    <t>Fagot (de ambiente) (AKG C3000) ( Audix UEM81C) (Audix M44) (DPA 4011A) (Audio Technica AT5045) ( Shure KSM 141) (Schoeps CMC6 ) ( Schoeps MK4). No series de gama media o baja. Dia Adicional.</t>
  </si>
  <si>
    <t>Contra-Fagot (de contacto): ( Audix D2) (AUDIX ADX10FLP) (Audix ADX20iP) (DPA 4099) (Sennheiser E 908) (Shure Beta 98 H/C) (Beyer Dynamic TG I52d). No series de gama media o baja. Dia Adicional.</t>
  </si>
  <si>
    <t>Contrafagot (de ambiente): (AKG C3000) ( Audix UEM81C) (Audix M44) (Schoeps CMC6 ) ( Schoeps MK4) (DPA 4011A) (Audio Technica AT5045) ( Shure KSM 141). No series de gama media o baja. Dia Adicional.</t>
  </si>
  <si>
    <t>Saxofón (Ambiente): (Shure Sm 98) (Shure Ksm 137) (Sennheiser E914) (NEUMANN KM 184). Dia Adicional.</t>
  </si>
  <si>
    <t>Saxofón (de contacto): ( Audix D2) (AUDIX ADX10FLP) (Audix ADX20iP) (DPA 4099) (Sennheiser E 908) (Shure Beta 98 H/C) (Beyer Dynamic TG I52d). Dia Adicional.</t>
  </si>
  <si>
    <t>Trompeta (de ambiente): (Shure Sm 98) (Shure Ksm 137) (Sennheiser E914) (NEUMANN KM 184). Dia Adicional.</t>
  </si>
  <si>
    <t>Trompeta (de contacto): ( Audix D2) (AUDIX ADX10FLP) (Audix ADX20iP) (DPA 4099) (Sennheiser E 908) (Shure Beta 98 H/C) (Beyer Dynamic TG I52d).Dia Adicional.</t>
  </si>
  <si>
    <t>Trombón (de ambiente): (Shure beta 52a) (Sennheiser E 602) ( Sennheiser e 865) ( NEUMANN KM 184). Dia Adicional.</t>
  </si>
  <si>
    <t>Trombón (de contacto): ( Audix D2) (AUDIX ADX10FLP) (Audix ADX20iP) (DPA 4099) (Sennheiser E 908) (Shure Beta 98 H/C) (Beyer Dynamic TG I52d).Dia Adicional.</t>
  </si>
  <si>
    <t>Tuba (de ambiente): (Shure beta 52a) (Sennheiser E 602) ( Sennheiser e 865) (AKT D112 MKII) (NEUMANN KM 184). Dia Adicional.</t>
  </si>
  <si>
    <t>Tuba (de contacto): (Sennheiser E 608) (Shure Beta 98 H/C) ( DPA 4099) (Beyer Dynamic TG I52d). Dia Adicional.</t>
  </si>
  <si>
    <t>Eufonio: (de ambiente): (Shure beta 52a) (Sennheiser E 602) (Sennheiser e 865) (AKT D112 MKII). (NEUMANN KM 184). Dia Adicional.</t>
  </si>
  <si>
    <t>Corno (de ambiente): (Shure beta 52a) (Sennheiser E 602) ( Sennheiser e 865) (NEUMANN KM 184). Dia Adicional.</t>
  </si>
  <si>
    <t>Corno (de contacto): ( Audix D2) (AUDIX ADX10FLP) (Audix ADX20iP) (DPA 4099) (Sennheiser E 908) (Shure Beta 98 H/C) (Beyer Dynamic TG I52d. Dia Adicional.</t>
  </si>
  <si>
    <t>Campanas Tubulares : (Shure Beta 56 A) (Shure Beta 57 A) ( Shure Sm 57) ( Sennheiser E604) ( Beyer Dynamic TG I50d) (NEUMANN KM 184). Dia Adicional.</t>
  </si>
  <si>
    <t>Xilófono: (Shure Beta 56 A) (Shure Beta 57 A) ( Shure Sm 57) ( Sennheiser E604) ( Beyer Dynamic TG I50d) (NEUMANN KM 184). Dia Adicional.</t>
  </si>
  <si>
    <t>Marimba: (Shure Beta 56 A) (Shure Beta 57 A) ( Shure Sm 57) ( Sennheiser E604) ( Beyer Dynamic TG I50d) (NEUMANN KM 184). Dia Adicional.</t>
  </si>
  <si>
    <t>Vibráfono (Shure Beta 56 A) (Shure Beta 57 A) ( Shure Sm 57) ( Sennheiser E604) ( Beyer Dynamic TG I50d) (NEUMANN KM 184). Dia Adicional.</t>
  </si>
  <si>
    <t>Glockenspiel: (Shure Beta 56 A) (Shure Beta 57 A) ( Shure Sm 57) ( Sennheiser E604) ( Beyer Dynamic TG I50d) (NEUMANN KM 184). Dia Adicional.</t>
  </si>
  <si>
    <t>Platillos condensador. ( Shure Sm 137) ( Shure Sm 81) ( Sennheiser E 914 ) (Beyer Dynamic MC 930 ) (NEUMANN KM 184). Dia Adicional.</t>
  </si>
  <si>
    <t>Timbal Sinfónico:. ( Shure Sm 81) ( Shure Sm 98) (Shure Ksm 137) (Sennheiser E914) ( Beyer Dynamic TG I50d) (Beyer Dynamic M 99) (NEUMANN KM 184). Dia Adicional.</t>
  </si>
  <si>
    <t>Grancasa: (Shure Beta 52A) ( Shure Sm 52 ) ( Sennheiser E 902) ( AKG D112 MK II) ( Sennheiser E 602) (Shure Beta 52ª). Dia Adicional.</t>
  </si>
  <si>
    <t>Congas: (Shure Beta 56 A) (Shure Beta 57 A) ( Beyer Dynamic TG I50d) (NEUMANN KM 184). Dia Adicional.</t>
  </si>
  <si>
    <t>Kit de BateríaToms: (Shure Beta56) (Shure Sm 57) (Shure Beta 57) ( Sennhiser e601) (Audio Thecnica AT350D) (Beyer Dynamic TG D35d) . (Shure Beta 98) Over Head ,( Shure Beta91), (Shure Beta98))(Sennhiser e914)(Audio Technica ATM450) (AKG 414). Dia Adicional.</t>
  </si>
  <si>
    <t>Bongoes: (Shure Beta 56 A) (Shure Beta 57 A) ( AKG C 518) ( Beyer Dynamic TG I50d) (NEUMANN KM 184). Dia Adicional.</t>
  </si>
  <si>
    <t>Coro: (Audio Technica AE5100), (Audio Technica AT5045) (Shure Beta 58 A) ( Neumann KM 133) (Neumann KM 184 Ds)( Neumann KM 120 D) (Audio Technica AT4051b) (Schoeps CMC6)(Schoeps MK4). Dia Adicional.</t>
  </si>
  <si>
    <t>Inalámbrico de Mano: Dinámico, cardiode o supercardiode respuesta en frecuencia 50hz-20.000hz o superior, con todo el sistema inalámbrico (transmisor-receptor). Sistema ULX-D o digital con su respectivo sistema de distribución de antenas y antenas y cableado de baja perdida. SERIE PROFESIONAL. No series de gama media o baja. Dia Adicional.</t>
  </si>
  <si>
    <t>Micrófono de diadema: inalámbrico UHF o digital con su respectivo sistema de distribución de antenas y antenas y cableado de baja perdida con diadema color rosa o piel . SERIE PROFESIONAL. No series de gama media o baja.Dia Adicional.</t>
  </si>
  <si>
    <t>Micrófono lavalier: inalámbrico UHF o digital con su respectivo sistema de distribución de antenas y antenas y cableado de baja perdida. SERIE PROFESIONAL. No series de gama media o baja.Dia Adicional.</t>
  </si>
  <si>
    <t>Amplificador de Guitarra: Mínimo 120 watts potencia de salida, Mínimo 2 canales con controles de volumen , altos medios y bajos cada uno, el segundo canal debe contar mínimo con switch Bright, Distorsión, reverb, speed, Depth, Vib/chorus, debe contar con mínimo dos altavoces de 12" cada uno.Dia Adicional.</t>
  </si>
  <si>
    <t>Amplificador de Bajo: Cabina Cabezote (Cabezote de 600 Watts RMS a 4 ohm Potencia o superior, Controles de tono 3 bandas altos medios y bajos y mínimo 1 Control de tono de 5 posiciones, Ecualizador gráfico , 9-banda , Ultra alta/baja aumenta, Respuesta en frecuencia: 40Hz - 5kHz o superior). (Cabina de mínimo 8 altavoces 10" 800W a 4 Ohmios (mono) o 2 x 400W a 8 Ohmios (estéreo). Dia Adicional.</t>
  </si>
  <si>
    <t>Aislante de percusión de acrílico traslúcido con una cobertura mínima de 180º grados, una altura mínima de 1.50 metros y un espesor mínimo de 6MM.Dia Adicional.</t>
  </si>
  <si>
    <t>Bateria de 5 piesas Marcas Preferidas: Slingerland, DW, Yamaha, Sonor, Pearl -Kick 22’ w/stand -Snare 14’ w/stand (2) (favor tener un stand extra) -Air Tom 12’ -Floor Tom 16’ -Hi Hat 14’ base &amp; platillo (Istambul, Zildjian o Sabian) -Crash Cymbal 18’ base &amp; platillo (Istambul, Zildjian o Sabian) -Crash Cymbal 16’ base &amp; platillo (Istambul, Zildjian o Sabian) -Slpash Cymbal 8’ base &amp; platillo (Istambul, Zildjian o Sabian) -Ride Cymbal 20’ base &amp; platillo (Istambul, Zildjian o Sabian) -Kick Pedal -Sillín para Batería -Tapete. Dia Adicional.</t>
  </si>
  <si>
    <t>Teclado de tecla pesada con un total de 2 GB de contenido adicional están disponibles en módulos de expansión de memoria flash, debe contar con mínimo 88 teclas, salidas de audio tipo jack, pedal sustain, cable de poder. Debe contar con su respectiva base sencilla o doble así como su banco para el músico. Dia Adicional.</t>
  </si>
  <si>
    <t>Set de percusión menor el cual debe contar con: (Conga Hi, Conga low , quinto tumba con su respectiva base fija o tipo matera), (Timbal Latino con sus jam blocks, campana tipo salsa y plato. Debe contar con su respectiva base), (Djembe con su base Fija o tipo matera)(Bongos con base) ( platos chocados de diferentes pulgadas)( campanas tubulares)(Tambora dominicana)(Maracas)(Güiro)(Redoblante)(Cajón Peruano o Español). Dia Adicional.</t>
  </si>
  <si>
    <t>CONTRATOS 2019
OBJETO: Prestación de servicios de conectividad para las sedes de la Orquesta Filarmónica de Bogotá.</t>
  </si>
  <si>
    <t xml:space="preserve">Enlaces de Conectividad Terrestre - Enlaces Dedicados a Internet - Región 1 - Nivel de servicio plata - Media - NA - NA - BW: 64 Mbps - NA - Mes </t>
  </si>
  <si>
    <r>
      <t xml:space="preserve">1) </t>
    </r>
    <r>
      <rPr>
        <b/>
        <sz val="11"/>
        <color theme="1"/>
        <rFont val="Arial"/>
        <family val="2"/>
      </rPr>
      <t>ETB</t>
    </r>
    <r>
      <rPr>
        <sz val="11"/>
        <color theme="1"/>
        <rFont val="Arial"/>
        <family val="2"/>
      </rPr>
      <t xml:space="preserve"> (Carrera 8 N° 20-56) (3057002057)</t>
    </r>
  </si>
  <si>
    <t xml:space="preserve">Enlaces de Conectividad Terrestre - Enlaces Dedicados entre Puntos - Región 1 - Nivel de servicio plata - Media - NA - NA - BW: 15 Mbps - NA - Mes </t>
  </si>
  <si>
    <t xml:space="preserve">Enlaces de Conectividad Terrestre - Enlaces Dedicados entre Puntos - Región 1 - Nivel de servicio plata - Media - NA - NA - BW: 10 Mbps - NA - Mes </t>
  </si>
  <si>
    <t>Servicios Complementarios - Servicio WIFI - Región 1 - Nivel de Servicio Bronce - NA - NA - NA - De 1 hasta 100 usuarios - 50 m2 - Mes</t>
  </si>
  <si>
    <t>CONTRATOS 2019
OBJETO: Adquisición de consumibles de impresión para la Orquesta Filarmónica de Bogotá.</t>
  </si>
  <si>
    <t>TONER KYOCERA TK-3122 NEGRO</t>
  </si>
  <si>
    <r>
      <t xml:space="preserve">1) </t>
    </r>
    <r>
      <rPr>
        <b/>
        <sz val="11"/>
        <color theme="1"/>
        <rFont val="Arial"/>
        <family val="2"/>
      </rPr>
      <t>PANAMERICANA LIBRERÍA Y PAPELERÍA S.A.</t>
    </r>
    <r>
      <rPr>
        <sz val="11"/>
        <color theme="1"/>
        <rFont val="Arial"/>
        <family val="2"/>
      </rPr>
      <t xml:space="preserve"> (CLL 12 N° 34-20) (3209174327)</t>
    </r>
  </si>
  <si>
    <t xml:space="preserve">	TONER KYOCERA TK-5152K 6035 NEGRO</t>
  </si>
  <si>
    <t xml:space="preserve">	TONER KYOCERA TK-5152C 6035 CIAN</t>
  </si>
  <si>
    <t>TONER KYOCERA TK-5152M 6035 MAGENTA</t>
  </si>
  <si>
    <t>TONER KYOCERA TK-5152Y 6035 AMARILLO</t>
  </si>
  <si>
    <t>CINTA ZEBRA YMCKOK 230 IMAGENES 800033-348 PARA IMPRESORA ZXP SERIE 3</t>
  </si>
  <si>
    <t xml:space="preserve">CINTA RESINA DE 110 X 300M </t>
  </si>
  <si>
    <t>CINTA TRANSFERENCIA RESINA 110 MM. X 74 MTS</t>
  </si>
  <si>
    <t xml:space="preserve">TONER H.P. CE390X NEGRO </t>
  </si>
  <si>
    <t>TONER H.P. CE255X NEGRO</t>
  </si>
  <si>
    <t>CONTRATOS 2019</t>
  </si>
  <si>
    <t>ÍTEM</t>
  </si>
  <si>
    <t>CABEZA MÓVIL BEAM (LED 20 WATTS POR LED , 6 RUEDAS DE CONTROL DE COLOR (2 DE 5 COLORES FIJOS, 3 PARA CAMBIO DE COLOR CMY, 1 X CORRECCIÓN CTO VARIABLE, ZOOM DE 10 GRADOS A 60 GRADOS, JUEGO DE TRES LENTES FRONTALES INTERCAMBIABLES (FRESNEL- CLARA-DIFUSA), RUEDA DE EFECTOS CON 5 POSICIONES (1 LIBRE)</t>
  </si>
  <si>
    <t xml:space="preserve">1) CESAR VILAR AMPLIFICACIÓN PROFESIONAL SAS (AUTOPISTA MEDELLÍN SIBERIA KM 2,4 VÍA PARCELAS) (8051465)
2) CYAN S.A.S (CARRERA 28 N° 3 -28 ITAGÜÍ) (4440410)
3) UNIÓN TEMPORAL SONIDO LOOP (CALLE 60 17 20) (4846710)
4) OPEN GROUP (CRA 30 N° 66-67) (6966784)
5) AUDIO DAZ P.A.SYSTEM S.A.S (AK 9 N° 189A-22) (6716421) </t>
  </si>
  <si>
    <t>CABEZA MÓVIL SPOT (LED, CAMBIO DE COLOR CMY, 1 RUEDA DE 6 COLORES FIJOS, 1 RUEDA DE CORRECCIÓN CTO VARIABLE, 3 RUEDAS DE GOBOS, ZOOM DE 10 A 60 GRADOS, SISTEMA DE ESTROBO DE DOBLE HOJA, IRIS MECÁNICO, ENFOQUE VARIABLE, PAN 540 GRADOS, KILT 270 GRADOS</t>
  </si>
  <si>
    <t>CABEZA MÓVIL WASH (LED 20 WATTS POR CADA LED, 6 RUEDAS DE CONTROL DE COLOR (2 DE 5 COLORES FIJOS, 3 PARA CAMBIO DE COLOR CMY, 1 X CORRECCIÓN CTO VARIABLE, ZOOM DE 10 GRADOS A 60 GRADOS, JUEGO DE TRES LENTES FRONTALES INTERCAMBIABLES (FRESNEL- CLARA-DIFUSA), RUEDA DE EFECTOS CON 5 POSICIONES (1 LIBRE)</t>
  </si>
  <si>
    <t>CUEPIX PANEL 5X5 DE 25 BOMBILLAS LED DE 30W RGB COB LEDS.</t>
  </si>
  <si>
    <t>CUEPIX STRIP TRI 5 BOMBILLAS LED DE 30W RGB COB LEDS</t>
  </si>
  <si>
    <t>FRESNEL 750 WATTS DEBE INCLUIR BARN DOORS, DIMMER , C CLAMP Y FILTROS ROSCO O LEE).</t>
  </si>
  <si>
    <t>FRESNEL 1000 WATTS DEBE INCLUIR BARN DOORS, DIMMER , C CLAMP Y FILTROS ROSCO O LEE).</t>
  </si>
  <si>
    <t>FRESNEL 2000 WATTS DEBE INCLUIR BARN DOORS, DIMMER , C CLAMP Y FILTROS ROSCO O LEE).</t>
  </si>
  <si>
    <t>ELIPSOIDALES 36° DEBE INCLUIR DIMMER , C CLAMP Y FILTROS ROSCO O LEE).</t>
  </si>
  <si>
    <t>ELIPSOIDALES 20° DEBE INCLUIR DIMMER , C CLAMP Y FILTROS ROSCO O LEE).</t>
  </si>
  <si>
    <t>ELIPSOIDALES 30°.DEBE INCLUIR DIMMER , C CLAMP Y FILTROS ROSCO O LEE).</t>
  </si>
  <si>
    <t>ELIPSOIDALES 40° DEBE INCLUIR DIMMER , C CLAMP Y FILTROS ROSCO O LEE).</t>
  </si>
  <si>
    <t>PAR 64 CON DEBE INCLUIR DIMMER , C CLAMP Y FILTROS ROSCO O LEE).</t>
  </si>
  <si>
    <t>PAR LED RGBAW ,12 CANALES DMX 200 IP 12 WATTS,6 IN 1
RGBAW+UV LEDS,60º GRADOS BEAM Y 25 GRADOS FIELD
ÁNGULOS, FLICKR OPERACIÓN PARA TV Y FILM Y IP65 180 WATTS CAMBIO DE COLOR CMY.</t>
  </si>
  <si>
    <t>PAR LED DE 56 LED DE 5W RGBW 15 GRADOS 12 CANALES DMX 200 IP 20 WATTS, 6 IN 1 RGBW+UV LEDS, 15 GRADOS BEAM Y 25 GRADOS FIELD ÁNGULOS, FLICKER OPERACIÓN PARA TV Y FILM Y IP66 CAMBIO DE COLOR CMY SOLO MARCAS RECONOCIDAS EN EL MERCADO</t>
  </si>
  <si>
    <t>BARRA LED DE MÍNIMO 240 LEDS DE 30 W RGBWA CON ESTROBO DE O A 20 HZ EN CUALQUIER COLOR DMX SOLO MARCAS RECONOCIDA EN EL MERCADO</t>
  </si>
  <si>
    <t>MINIBRUT 1 X 2 DE LED 2 LONG LIFE DE 100 W WARM WHITE 3,200K COB LEDS 62 GRADOS BEAM ÁNGULO, FLICKR OPERACIÓN PARA TV Y FILM,STROBE FX</t>
  </si>
  <si>
    <t>MINIBRUTOS DE 4 BOMBILLAS, 2600 WATTS</t>
  </si>
  <si>
    <t>SEGUIDOR HMI 2000 W CON BOMBILLA NUEVA CON SU RESPECTIVO PORTA FILTROS E IRIS, DEBE INCLUIR OPERADOR Y SISTEMA DE COMUNICACIÓN CON EL OPERADOR DE LUCES</t>
  </si>
  <si>
    <t>SEGUIDOR HMI 5000 W CON BOMBILLA NUEVA . DEBE CONTAR CON EL OPERARIO Y DEBE ESTAR DOTADO DE UN INTERCOM INALÁMBRICO.</t>
  </si>
  <si>
    <t>TORRE HIDRÁULICA AUTOSUFICIENTE DE LUZ, 2000 WATTS DE POTENCIA SOLO MARCAS RECONOCIDAS EN EL MERCADO, DEBE INCLUIR OPERADOR, SISTEMA DE COMUNICACIÓN.</t>
  </si>
  <si>
    <t>LÁMPARA DE ATRIL CON CONEXIÓN AC DE 9 LEDS CON 2
INTENSIDADES , DEBE CONTAR CON UNA PINZA PARA QUE SE SUJETE EN EL ATRIL. DEBE CONTAR CON EL RESPECTIVO ADAPTADOR DE CORRIENTE Y LA POSIBILIDAD DE ALIMENTARSE DE BATERÍAS, SI ES NECESARIO USAR LAS LÁMPARAS SIN CONEXIÓN AC EL PROVEEDOR DEBERÁ INCLUIR LAS BATERÍAS, DEBE PROPORCIONAR EL DEBIDO SUMINISTRO ELÉCTRICO PARA SU FUNCIONAMIENTO</t>
  </si>
  <si>
    <t>MAQUINA HAZER CON LÍQUIDO CONTROLADO POR DMX Y CONTROL MANUAL, TIEMPO MÁXIMO DE CARGA MÁXIMO 6 MINUTOS, CAPACIDAD DEL TANQUE 2 LITROS , CON 3 CANALES DE FUNCIÓN</t>
  </si>
  <si>
    <t>MAQUINA DE HUMO CON LÍQUIDO CONTROLADO POR DMX Y CONTROL MANUAL, TIEMPO MÁXIMO DE CARGA MÁXIMO 6 MINUTOS, CAPACIDAD DEL TANQUE 2 LITROS , CON 3 CANALES DE FUNCIÓN</t>
  </si>
  <si>
    <t>CONSOLA DE LUCES CON 4 UNIVERSOS DMX, DOCE TECLAS DE USUARIO LCD, TRACKBALL RETROILUMINADO, CON CODIFICADOR GIRATORIO PARA EL TERCER EJE Y CUATRO BOTONES CONFIGURABLES PARA EL CURSOR Y LA POSICIÓN, DIEZ FADERS DE REPRODUCCIÓN MOTORIZADOS, 8 PUERTOS USB, 48 SOFT KEYS PARA SELECCIÓN DE HERRAMIENTAS, 2 PANTALLAS TÁCTILES LA CONSOLA DEBE CONTAR CO N LOS ACCESORIOS NECESARIOS PARA SU BUEN FUNCIONAMIENTO TALES COMO CABLES, SPLITTER DMX, CONECTORES</t>
  </si>
  <si>
    <t xml:space="preserve">PAQUETE (1): 6 UNIDADES DE CABEZAS MÓVILES BEAM SEGÚN ÍTEM (1) </t>
  </si>
  <si>
    <t>PAQUETE (2): 12 UNIDADES DE CABEZAS MÓVILES BEAM SEGÚN ÍTEM (1)</t>
  </si>
  <si>
    <t xml:space="preserve">PAQUETE (3): 24 UNIDADES DE CABEZAS MÓVILES BEAM SEGÚN ÍTEM (1) </t>
  </si>
  <si>
    <t xml:space="preserve">PAQUETE (4): 6 UNIDADES DE CABEZAS MÓVILES SPOT SEGÚN ÍTEM (1) </t>
  </si>
  <si>
    <t xml:space="preserve">PAQUETE (5): 12 UNIDADES DE CABEZAS MÓVILES SPOT SEGÚN ÍTEM (1) </t>
  </si>
  <si>
    <t xml:space="preserve">PAQUETE (6): 24 UNIDADES DE CABEZAS MÓVILES SPOT SEGÚN ÍTEM (1) </t>
  </si>
  <si>
    <t xml:space="preserve">PAQUETE (7): 6 UNIDADES DE CABEZAS MÓVILES WASH SEGÚN ÍTEM (1) </t>
  </si>
  <si>
    <t>PAQUETE (8) : 12 UNIDADES DE CABEZAS MÓVILES WASH SEGÚN ÍTEM (3)</t>
  </si>
  <si>
    <t>PAQUETE (9) : 24 UNIDADES DE CABEZAS MÓVILES WASH SEGÚN ÍTEM (3)</t>
  </si>
  <si>
    <t>PAQUETE (10) DE 12 UNIDADES DE FRESNELES DE 750 WATS SEGÚN ÍTEM (7)</t>
  </si>
  <si>
    <t>PAQUETE (11) : 12 UNIDADES DE FRESNELES DE 1000 WATTS SEGÚN ÍTEM (8)</t>
  </si>
  <si>
    <t>PAQUETE (12) 24 UNIDADES DE FRESNELES DE 1000 WATTS SEGÚN ÍTEM (8)</t>
  </si>
  <si>
    <t>PAQUETE (13) 12 UNIDADES DE FRESNELES DE 2000 WATTS SEGÚN ÍTEM (9)</t>
  </si>
  <si>
    <t>PAQUETE (14) DE 24 UNIDADES DE FRESNELES DE 2000 WATTS SEGÚN ÍTEM (9)</t>
  </si>
  <si>
    <t>PAQUETE (15) 6 UNIDADES DE ElIPSOIDALES SEGÚN ÍTEM (10)</t>
  </si>
  <si>
    <t>PAQUETE (16): 12 UNIDADES DE ELIPSOIDALES SEGÚN ÍTEM (10)</t>
  </si>
  <si>
    <t>PAQUETE (17): 24 UNIDADES DE ELIPSOIDALES SEGÚN ÍTEM (10)</t>
  </si>
  <si>
    <t>PAQUETE (18) 6 UNIDADES DE ELIPSOIDALES SEGÚN ÍTEM (11)</t>
  </si>
  <si>
    <t>PAQUETE (19) 12 UNIDADES DE ELIPSOIDALES SEGÚN ÍTEM (11)</t>
  </si>
  <si>
    <t>PAQUETE (20) 24 UNIDADES DE ELIPSOIDALES SEGÚN ÍTEM (11)</t>
  </si>
  <si>
    <t>PAQUETE (21): 6 UNIDADES DE ELIPSOIDALES SEGÚN ÍTEM (12)</t>
  </si>
  <si>
    <t>PAQUETE (22): 12 UNIDADES DE ELIPSOIDALES SEGÚN ÍTEM (12)</t>
  </si>
  <si>
    <t>PAQUETE (23) : 24 UNIDADES DE ELIPSOIDALES SEGÚN ÍTEM (12)</t>
  </si>
  <si>
    <t>PAQUETE DE (24): 12 UNIDADES DE PARES LED SEGÚN ÍTEM (16)</t>
  </si>
  <si>
    <t>PAQUETE (25): 24 UNIDADES DE PARES LED SEGÚN ÍTEM (16)</t>
  </si>
  <si>
    <t>PAQUETE (26): 48 UNIDADES DE PARES LED SEGÚN ÍTEM (16)</t>
  </si>
  <si>
    <t>PAQUETE (27): 6 UNIDADES DE PAR 64 SEGÚN ÍTEM (14)</t>
  </si>
  <si>
    <t>PAQUETE (28): 12 UNIDADES DE PAR 64 SEGÚN ÍTEM (14)</t>
  </si>
  <si>
    <t>PAQUETE (29): 24 UNIDADES DE PAR 64 SEGÚN ÍTEM (14)</t>
  </si>
  <si>
    <t>CIRCUITO CERRADO DE TV. DIGITAL 4K A UNA CÁMARA. (SWITCHER DIGITAL DE 10 ENTRADAS SDI, ENTRADAS HDMI, SALIDAS SDI, SALIDA HDMI, SUPERFICIE DE CONTROL DIGITAL, GRABADOR DE DISCO DURO FULL HD, OSCILOSCOPIO Y VETEROXCOPIO, MONITOR FULL HD 2 EN 1, SISTEMA DE INTERCOM INALÁMBRICO A 4 PUNTOS, ESCALADOR MÍNIMO CON DOS ENTRADAS DE VIDEO COMPUESTO, DOS ENTRADAS DE VGA, XGA O SÚPER VGA, DVI Y HDMI, COMPUTADOR PORTÁTIL, CABLEADO DIGITAL SDI, 1 CÁMARA FULL HD CON TRÍPODE, ADICIONAL PARA CIRCUITO CERRADO Y CABLEADO, EL SISTEMA DEBE PERMITIR REALIZAR GRABACIONES DE MÍNIMO 2 HORAS DE DURACIÓN, CUYO MATERIAL DEBE SER ENTREGADO EN FORMATO DVD</t>
  </si>
  <si>
    <t>CIRCUITO CERRADO DE TV. DIGITAL 4K A DOS CÁMARAS. (SWITCHER DIGITAL DE 10 ENTRADAS SDI, ENTRADAS HDMI, SALIDAS SDI, SALIDA HDMI, SUPERFICIE DE CONTROL DIGITAL, GRABADOR DE DISCO DURO FULL HD, OSCILOSCOPIO Y VETEROXCOPIO, MONITOR FULL HD 2 EN 1, SISTEMA DE INTERCOM INALÁMBRICO A 4 PUNTOS, ESCALADOR MÍNIMO CON DOS ENTRADAS DE VIDEO COMPUESTO, DOS ENTRADAS DE VGA, XGA O SÚPER VGA, DVI Y HDMI, COMPUTADOR PORTÁTIL, CABLEADO DIGITAL SDI, 2 CÁMARAS FULL HD CON TRÍPODE, ADICIONAL PARA CIRCUITO CERRADO Y CABLEADO, EL SISTEMA DEBE PERMITIR REALIZAR GRABACIONES DE MÍNIMO 2 HORAS DE DURACIÓN, CUYO MATERIAL DEBE SER ENTREGADO EN FORMATO DVD</t>
  </si>
  <si>
    <t>CIRCUITO CERRADO DE TV. DIGITAL 4K A TRES CÁMARAS. (SWITCHER DIGITAL DE 10 ENTRADAS SDI, ENTRADAS HDMI, SALIDAS SDI, SALIDA HDMI, SUPERFICIE DE CONTROL DIGITAL, GRABADOR DE DISCO DURO FULL HD, OSCILOSCOPIO Y VETEROXCOPIO, MONITOR FULL HD 2 EN 1, SISTEMA DE INTERCOM INALÁMBRICO A 4 PUNTOS, ESCALADOR MÍNIMO CON DOS ENTRADAS DE VIDEO COMPUESTO, DOS ENTRADAS DE VGA, XGA O SÚPER VGA, DVI Y HDMI, COMPUTADOR PORTÁTIL, CABLEADO DIGITAL SDI, 3 CÁMARA FULL HD CON TRÍPOD E, ADICIONAL PARA CIRCUITO CERRADO Y CABLEADO EL SISTEMA DEBE PERMITIR REALIZAR GRABACIONES DE MÍNIMO 2 HORAS DE DURACIÓN, CUYO MATERIAL DEBE SER ENTREGADO EN FORMATO DVD</t>
  </si>
  <si>
    <t>PANTALLA DE LEDS MÍNIMO DE PITCH 4MM OUT DOOR DE MÍNIMO 8 METROS DE ANCHO X 1.28 METROS DE ALTO IP65, DE 3600 4600 CD/M2, VIEWING ANGLE 120 / 120 GRADOS, SUPPORT INPUT S VIDEO, VGA, DVI, HDMI, HD, SDI, MÓDULO DE 64CMS X 64CMS. DEBE CONTAR CON EL SISTEMA DE ELEVACIÓN TALES COMO SCAFFOLDING OPUENTES EN TRUSS, CON SU RESPECTIVO MOTOR DE ELEVACIÓN DE 1 TONELADA DE CAPACIDAD O MÁS SI EL PESO DE LA PANTALLA LO NECESITA, DEBE CONTAR CON LOS CONTRAPESOS O PUNTOS DE ANCLAJE CORRESPONDIENTES A LA CAPACIDAD DE CARGA DEL MISMO SISTEMA</t>
  </si>
  <si>
    <t>PANTALLA DE LEDS MÍNIMO DE PITCH 4MM OUT DOOR DE MÍNIMO 4 METROS DE ANCHO X 3 METROS DE ALTO IP65, DE 3600 4600 CD/M2, VIEWING ANGLE 120 / 120 GRADOS, SUPPORT INPUT S VIDEO, VGA, DVI, HDMI, HD, SDI, MÓDULO DE 64CMS X 64CMS. DEBE CONTAR CON EL SISTEMA DE ELEVACIÓN TALES COMO SCAFFOLDING O PUENTES EN TRU SS, CON SU RESPECTIVO MOTOR DE ELEVACIÓN DE 1 TONELADA DE CAPACIDAD O MÁS SI EL PESO DE LA PANTALLA LO NECESITA, DEBE CONTAR CON LOS CONTRAPESOS O PUNTOS DE ANCLAJE CORRESPONDIENTES A LA CAPACIDAD DE CARGA DEL MISMO SISTEMA</t>
  </si>
  <si>
    <t>PANTALLA DE LEDS MÍNIMO DE PITCH 4MM OUT DOOR DE MÍNIMO 4 METROS DE ANCHO X 4 METROS DE ALTO IP65, DE 3600 4600 CD/M2, VIEWING ANGLE 120 / 120 GRADOS, SUPPORT INPUT S VIDEO, VGA, DVI, HDMI, HD, SDI, MÓDULO DE 64CMS X 64CMS.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t>
  </si>
  <si>
    <t>PANTALLA DE LEDS MÍNIMO DE PITCH 4MM OUT DOOR DE MÍNIMO 5 METROS DE ANCHO X 3 METROS DE ALTO IP65, DE 3600 4600 CD/M2, VIEWING ANGLE 120 / 120 GRADOS, SUPPORT INPUT S VIDEO, VGA, DVI, HDMI, HD, SDI, MÓDULO DE 64CMS X 64CMS. DEBE CONTAR CON EL SISTEMA DE ELEVACIÓN TALES COMO SCAFFOLDING O PUENTES EN TRUSS, CON SU RESPECTIVO MOTOR DE ELEVACIÓN DE 1 TONELADA DE CAPACIDAD O MÁS SI EL PESO DE LA PANTALLA LO NECESITA, DEBE CONTAR CON LOS CONTRAPESOS O PUNTOS DE ANCLA JE CORRESPONDIENTES A LA CAPACIDAD DE CARGA DEL MISMO SISTEMA</t>
  </si>
  <si>
    <t>PANTALLA DE LEDS MÍNIMO DE PITCH 4MM OUT DOOR DE MÍNIMO 6 METROS DE ANCHO X 4 METROS DE ALTO IP65, DE 3600 4600 CD/M2, VIEWING ANGLE 120 / 120 GRADOS, SUPPORT INPUT S VIDEO, VGA, DVI, HDMI, HD, SDI, MÓDULO DE 64CMS X 64CMS.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t>
  </si>
  <si>
    <t>PANTALLA DE LEDS MÍNIMO DE PITCH 4MM OUT DOOR DE MÍNIMO 10 METROS DE ANCHO X 7 METROS DE ALTO IP65, DE 3600 4600 CD/M2, VIEWING ANGLE 120 / 120 GRADOS, SUPPORT INPUT S VIDEO, VGA, DVI, HDMI, HD, SDI, MÓDULO DE 64CMS X 64CMS. DEBE CONTAR CON EL SISTEMA DE ELEVACIÓN TALES COMO SCAFFOLDING O PUENTES EN TRUSS, CON SU RESPECTIVO MOTOR DE ELEVACIÓN DE 1 TONELADA DE CAPACIDAD O MÁ S SI EL PESO DE LA PANTALLA LO NECESITA, DEBE CONTAR CON LOS CONTRAPESOS O PUNTOS DE ANCLAJE CORRESPONDIENTES A LA CAPACIDAD DE CARGA DEL MISMO SISTEMA</t>
  </si>
  <si>
    <t>PROYECTOR DE 10000 LUMENS. DEBE CONTAR CON EL RESPECTIVO LENTE GRAN ANGULAR, 4:3 Y 16:9</t>
  </si>
  <si>
    <t>PROYECTOR DE 6500 LUMENS. DEBE CONTAR CON EL RESPECTIVO LENTE GRAN ANGULAR, 4:3 Y 16:9</t>
  </si>
  <si>
    <t>PROYECTOR DE 7000 LUMENS. DEBE CONTAR CON EL RESPECTIVO
LENTE GRAN ANGULAR, 4:3 Y 16:9</t>
  </si>
  <si>
    <t>PROYECTOR DE 15.000 LUMENS. DEBE CONTAR CON EL RESPECTIVO LENTE GRAN ANGULAR, 4:3 Y 16:9</t>
  </si>
  <si>
    <t>PROYECTOR DE 20.000 LUMENS. DEBE CONTAR CON EL RESPECTIVO LENTE GRAN ANGULAR, 4:3 Y 16:9</t>
  </si>
  <si>
    <t>SISTEMA MULTI DISPLAY DE 8 SALIDAS DE VIDEO PARA ENRUTAR DIFERENTES CONTENIDOS VISUALES A PANTALLAS GIGANTES CON IMÁGENES DE GRAN TAMAÑO, CLARAS Y SIN DIVISIONES, INTEGRANDO LOGOS FIJOS, VÍDEO, IMAGEN EN VIVO, ANIMACIONES, SONIDO O GRÁFICOS…CON UN TIMELINE DE TRABAJO EN VIVO CON INGENIERO ESPECIALIZADO CERTIFICADO.</t>
  </si>
  <si>
    <t>1.875 .256</t>
  </si>
  <si>
    <t>TELÓN EN BASTIDOR METÁLICO SISTEMA AMERICANO PARA PROYECCIÓN DE IMAGEN DE 4.0 MTS. DE ANCHO (MÍNIMO) X 3.0 MTS. DE ALTURA (MÍNIMO).</t>
  </si>
  <si>
    <t>TELÓN EN BASTIDOR METÁLICO SISTEMA AMERICANO PARA PROYECCIÓN DE IMAGEN DE 6.4 MTS. DE ANCHO (MÍNIMO) X 4.8 MTS. DE ALTURA (MÍNIMO).</t>
  </si>
  <si>
    <t>TELÓN EN BASTIDOR PARA PROYECCIÓN DE SUBTÍTULOS DE 3.0 MTS X 1.0 MTS DE ALTURA (MÍNIMO)</t>
  </si>
  <si>
    <t>TELÓN EN BASTIDOR PARA PROYECCIÓN DE SUBTÍTULOS DE 6.0 MTS X 1.0 MTS DE ALTURA (MÍNIMO)</t>
  </si>
  <si>
    <t>TELEVISOR DE 32 '' PLASMA , LCD O LED CON ENTRADAS DE HEME VGA SDI USB CON SU RESPECTIVA BASE MODULAR CON DIFERENTES ALTURAS, DEBE CONTAR CON SISTEMA DE TEATRO EN CASA.</t>
  </si>
  <si>
    <t>TELEVISOR DE 42 '' PLASMA , LCD O LED CON ENTRADAS DE HDMI VGA SDI USB CON SU RESPECTIVA BASE MODULAR CON DIFERENTES ALTURAS DEBE CONTAR CON SISTEMA DE TEATRO EN CASA</t>
  </si>
  <si>
    <t>TELEVISOR DE 50 '' PLASMA , LCD O LED CON ENTRADAS DE HDMI VGA SDI USB CON SU RESPECTIVA BASE MODULAR CON DIFERENTES ALTURAS DEBE CONTAR CON SISTEMA DE TEATRO EN CASA</t>
  </si>
  <si>
    <t>CABEZA MÓVIL BEAM (LED 20 WATTS POR LED , 6 RUEDAS DE CONTROL DE COLOR (2 DE 5 COLORES FIJOS, 3 PARA CAMBIO DE COLOR CMY, 1 X CORRECCIÓN CTO VARIABLE, ZOOM DE 10 GRADOS A 60 GRADOS, JUEGO DE TRES LENTES FRONTALES INTERCAMBIABLES (FRESNEL- CLARA-DIFUSA), RUEDA DE EFECTOS CON 5 POSICIONES (1 LIBRE) DIA ADICIONAL.</t>
  </si>
  <si>
    <t>CABEZA MÓVIL SPOT (LED, CAMBIO DE COLOR CMY, 1 RUEDA DE 6 COLORES FIJOS, 1 RUEDA DE CORRECCIÓN CTO VARIABLE, 3 RUEDAS DE GOBOS, ZOOM DE 10 A 60 GRADOS, SISTEMA DE ESTROBO DE DOBLE HOJA, IRIS MECÁNICO, ENFOQUE VARIABLE, PAN 540 GRADOS, KILT 270 GRADOS DIA ADICIONAL.</t>
  </si>
  <si>
    <t>CABEZA MÓVIL WASH (LED 20 WATTS POR CADA LED, 6 RUEDAS DE CONTROL DE COLOR (2 DE 5 COLORES FIJOS, 3 PARA CAMBIO DE COLOR CMY, 1 X CORRECCIÓN CTO VARIABLE, ZOOM DE 10 GRADOS A 60 GRADOS, JUEGO DE TRES LENTES FRONTALES INTERCAMBIABLES (FRESNEL- CLARA-DIFUSA), RUEDA DE EFECTOS CON 5 POSICIONES (1 LIBRE) DIA ADICIONAL.</t>
  </si>
  <si>
    <t>CUEPIX PANEL 5X5 DE 25 BOMBILLAS LED DE 30W RGB COB LEDS. DIA ADICIONAL.</t>
  </si>
  <si>
    <t>ESTRIP LED DE 30 WATTS DIA ADICIONAL.</t>
  </si>
  <si>
    <t>CUEPIX STRIP TRI 5 BOMBILLAS LED DE 30W RGB COB LEDS DIA ADICIONAL.</t>
  </si>
  <si>
    <t>FRESNEL 750 WATTS DEBE INCLUIR BARN DOORS, DIMMER , C CLAMP Y FILTROS ROSCO O LEE). DIA ADICIONAL.</t>
  </si>
  <si>
    <t>FRESNEL 1000 WATTS DEBE INCLUIR BARN DOORS, DIMMER , C CLAMP Y FILTROS ROSCO O LEE). DIA ADICIONAL.</t>
  </si>
  <si>
    <t>ELIPSOIDALES 36° DEBE INCLUIR DIMMER , C CLAMP Y FILTROS ROSCO O LEE). DIA ADICIONAL.</t>
  </si>
  <si>
    <t>ELIPSOIDALES 20° DEBE INCLUIR DIMMER , C CLAMP Y FILTROS ROSCO O LEE). DIA ADICIONAL.</t>
  </si>
  <si>
    <t>ELIPSOIDALES 30°.DEBE INCLUIR DIMMER , C CLAMP Y FILTROS ROSCO O LEE). DIA ADICIONAL.</t>
  </si>
  <si>
    <t>ELIPSOIDALES 40° DEBE INCLUIR DIMMER , C CLAMP Y FILTROS ROSCO O LEE).DIA ADICIONAL.</t>
  </si>
  <si>
    <t>PAR 64 CON DEBE INCLUIR DIMMER , C CLAMP Y FILTROS ROSCO O LEE).DIA ADICIONAL.</t>
  </si>
  <si>
    <t>PAR LED RGBAW ,12 CANALES DMX 200 IP 12 WATTS,6 IN 1
RGBAW+UV LEDS,60º GRADOS BEAM Y 25 GRADOS FIELD
ÁNGULOS, FLICKR OPERACIÓN PARA TV Y FILM Y IP65 180 WATTS CAMBIO DE COLOR CMY. DIA ADICIONAL.</t>
  </si>
  <si>
    <t>PAR LED DE 56 LED DE 5W RGBW 15 GRADOS 12 CANALES DMX 200 IP 20 WATTS, 6 IN 1 RGBW+UV LEDS, 15 GRADOS BEAM Y 25 GRADOS FIELD ÁNGULOS, FLICKER OPERACIÓN PARA TV Y FILM Y IP66 CAMBIO DE COLOR CMY SOLO MARCAS RECONOCIDAS EN EL MERCADO DIA ADICIONAL.</t>
  </si>
  <si>
    <t>BARRA LED DE MÍNIMO 240 LEDS DE 30 W RGBWA CON ESTROBO DE O A 20 HZ EN CUALQUIER COLOR DMX SOLO MARCAS RECONOCIDA EN EL MERCADO DIA ADICIONAL.</t>
  </si>
  <si>
    <t>ESTROBO DE 3000 W DIA ADICIONAL.</t>
  </si>
  <si>
    <t>ESTROBO LED DE 50 W DIA ADICIONAL.</t>
  </si>
  <si>
    <t>MINIBRUT 1 X 2 DE LED 2 LONG LIFE DE 100 W WARM WHITE 3,200K COB LEDS 62 GRADOS BEAM ÁNGULO, FLICKR OPERACIÓN PARA TV Y FILM,STROBE FX DIA ADICIONAL.</t>
  </si>
  <si>
    <t>MINIBRUTOS DE 4 BOMBILLAS, 2600 WATTS DIA ADICIONAL.</t>
  </si>
  <si>
    <t>MINIBRUTOS LED DE 2 BOMBILLAS DE 100W 3200K CUEPIX BLINDER WW2 COB LEDS DIA ADICIONAL.</t>
  </si>
  <si>
    <t>MINIBRUTOS LED DE 4 BOMBILLAS DE 100W 3200K CUEPIX BLINDER WW4 COB LEDS DIA ADICIONAL.</t>
  </si>
  <si>
    <t>SEGUIDOR HMI 2000 W CON BOMBILLA NUEVA CON SU RESPECTIVO PORTA FILTROS E IRIS, DEBE INCLUIR OPERADOR Y SISTEMA DE COMUNICACIÓN CON EL OPERADOR DE LUCES. DIA ADICIONAL.</t>
  </si>
  <si>
    <t>SEGUIDOR HMI 5000 W CON BOMBILLA NUEVA . DEBE CONTAR CON EL OPERARIO Y DEBE ESTAR DOTADO DE UN INTERCOM INALÁMBRICO. DIA ADICIONAL.</t>
  </si>
  <si>
    <t>TORRE HIDRÁULICA AUTOSUFICIENTE DE LUZ, 2000 WATTS DE POTENCIA SOLO MARCAS RECONOCIDAS EN EL MERCADO, DEBE INCLUIR OPERADOR, SISTEMA DE COMUNICACIÓN. DIA ADICIONAL.</t>
  </si>
  <si>
    <t>BANCO DE DIMMERS 12 CANALES 2,4 KW. DIA ADICIONAL.</t>
  </si>
  <si>
    <t>LÁMPARA DE ATRIL CON CONEXIÓN AC DE 9 LEDS CON 2
INTENSIDADES , DEBE CONTAR CON UNA PINZA PARA QUE SE SUJETE EN EL ATRIL. DEBE CONTAR CON EL RESPECTIVO ADAPTADOR DE CORRIENTE Y LA POSIBILIDAD DE ALIMENTARSE DE BATERÍAS, SI ES NECESARIO USAR LAS LÁMPARAS SIN CONEXIÓN AC EL PROVEEDOR DEBERÁ INCLUIR LAS BATERÍAS, DEBE PROPORCIONAR EL DEBIDO SUMINISTRO ELÉCTRICO PARA SU FUNCIONAMIENTO. DIA ADICIONAL.</t>
  </si>
  <si>
    <t>MAQUINA HAZER CON LÍQUIDO CONTROLADO POR DMX Y CONTROL MANUAL, TIEMPO MÁXIMO DE CARGA MÁXIMO 6 MINUTOS, CAPACIDAD DEL TANQUE 2 LITROS , CON 3 CANALES DE FUNCIÓN. DÍA ADICIONAL.</t>
  </si>
  <si>
    <t>MAQUINA DE HUMO CON LÍQUIDO CONTROLADO POR DMX Y CONTROL MANUAL, TIEMPO MÁXIMO DE CARGA MÁXIMO 6 MINUTOS, CAPACIDAD DEL TANQUE 2 LITROS , CON 3 CANALES DE FUNCIÓN. DIA ADICIONAL.</t>
  </si>
  <si>
    <t>CONTROLADOR DMX DE 512 CANALES. DÍA ADICIONAL.</t>
  </si>
  <si>
    <t>CONSOLA DE LUCES CON 4 UNIVERSOS DMX, DOCE TECLAS DE USUARIO LCD, TRACKBALL RETROILUMINADO, CON CODIFICADOR GIRATORIO PARA EL TERCER EJE Y CUATRO BOTONES CONFIGURABLES PARA EL CURSOR Y LA POSICIÓN, DIEZ FADERS DE REPRODUCCIÓN MOTORIZADOS, 8 PUERTOS USB, 48 SOFT KEYS PARA SELECCIÓN DE HERRAMIENTAS, 2 PANTALLAS TÁCTILES LA CONSOLA DEBE CONTAR CO N LOS ACCESORIOS NECESARIOS PARA SU BUEN FUNCIONAMIENTO TALES COMO CABLES, SPLITTER DMX, CONECTORES. DIA ADICIONAL.</t>
  </si>
  <si>
    <t>PAQUETE (1): 6 UNIDADES DE CABEZAS MÓVILES BEAM SEGÚN ÍTEM (1). DIA ADICIONAL.</t>
  </si>
  <si>
    <t>PAQUETE (2): 12 UNIDADES DE CABEZAS MÓVILES BEAM SEGÚN ÍTEM (1). DIA ADICIONAL.</t>
  </si>
  <si>
    <t>PAQUETE (3): 24 UNIDADES DE CABEZAS MÓVILES BEAM SEGÚN ÍTEM (1). DIA ADICIONAL.</t>
  </si>
  <si>
    <t xml:space="preserve">PAQUETE (4): 6 UNIDADES DE CABEZAS MÓVILES SPOT SEGÚN ÍTEM (1). DIA ADICIONAL. </t>
  </si>
  <si>
    <t>PAQUETE (5): 12 UNIDADES DE CABEZAS MÓVILES SPOT SEGÚN ÍTEM (1). DIA ADICIONAL.</t>
  </si>
  <si>
    <t>PAQUETE (6): 24 UNIDADES DE CABEZAS MÓVILES SPOT SEGÚN ÍTEM (1). DIA ADICIONAL.</t>
  </si>
  <si>
    <t>PAQUETE (7): 6 UNIDADES DE CABEZAS MÓVILES WASH SEGÚN ÍTEM (1). DIA ADICIONAL.</t>
  </si>
  <si>
    <t>PAQUETE (8) : 12 UNIDADES DE CABEZAS MÓVILES WASH SEGÚN ÍTEM (3). DIA ADICIONAL.</t>
  </si>
  <si>
    <t>PAQUETE (9) : 24 UNIDADES DE CABEZAS MÓVILES WASH SEGÚN ÍTEM (3). DIA ADICIONAL.</t>
  </si>
  <si>
    <t>PAQUETE (10) DE 12 UNIDADES DE FRESNELES DE 750 WATS SEGÚN ÍTEM (7). DIA ADICIONAL.</t>
  </si>
  <si>
    <t>PAQUETE (11) : 12 UNIDADES DE FRESNELES DE 1000 WATTS SEGÚN ÍTEM (8). DIA ADICIONAL.</t>
  </si>
  <si>
    <t>PAQUETE (12) 24 UNIDADES DE FRESNELES DE 1000 WATTS SEGÚN ÍTEM (8). DIA ADICIONAL.</t>
  </si>
  <si>
    <t>PAQUETE (13) 12 UNIDADES DE FRESNELES DE 2000 WATTS SEGÚN ÍTEM (9). DIA ADICIONAL.</t>
  </si>
  <si>
    <t>PAQUETE (14) DE 24 UNIDADES DE FRESNELES DE 2000 WATTS SEGÚN ÍTEM (9). DIA ADICIONAL.</t>
  </si>
  <si>
    <t>PAQUETE (15) 6 UNIDADES DE ElIPSOIDALES SEGÚN ÍTEM (10). DIA ADICIONAL.</t>
  </si>
  <si>
    <t>PAQUETE (16): 12 UNIDADES DE ELIPSOIDALES SEGÚN ÍTEM (10). DIA ADICIONAL.</t>
  </si>
  <si>
    <t>PAQUETE (17): 24 UNIDADES DE ELIPSOIDALES SEGÚN ÍTEM (10). DIA ADICIONAL.</t>
  </si>
  <si>
    <t>PAQUETE (18) 6 UNIDADES DE ELIPSOIDALES SEGÚN ÍTEM (11). DIA ADICIONAL.</t>
  </si>
  <si>
    <t>PAQUETE (19) 12 UNIDADES DE ELIPSOIDALES SEGÚN ÍTEM (11).DIA ADICIONAL.</t>
  </si>
  <si>
    <t>PAQUETE (20) 24 UNIDADES DE ELIPSOIDALES SEGÚN ÍTEM (11). DIA ADICIONAL.</t>
  </si>
  <si>
    <t>PAQUETE (21): 6 UNIDADES DE ELIPSOIDALES SEGÚN ÍTEM (12). DIA ADICIONAL.</t>
  </si>
  <si>
    <t>PAQUETE (22): 12 UNIDADES DE ELIPSOIDALES SEGÚN ÍTEM (12). DIA ADICIONAL.</t>
  </si>
  <si>
    <t>PAQUETE (23) : 24 UNIDADES DE ELIPSOIDALES SEGÚN ÍTEM (12). DIA ADICIONAL.</t>
  </si>
  <si>
    <t>PAQUETE DE (24): 12 UNIDADES DE PARES LED SEGÚN ÍTEM (16). DIA ADICIONAL.</t>
  </si>
  <si>
    <t>PAQUETE (25): 24 UNIDADES DE PARES LED SEGÚN ÍTEM (16). DIA ADICIONAL.</t>
  </si>
  <si>
    <t>PAQUETE (26): 48 UNIDADES DE PARES LED SEGÚN ÍTEM (16). DIA ADICIONAL.</t>
  </si>
  <si>
    <t>PAQUETE (27): 6 UNIDADES DE PAR 64 SEGÚN ÍTEM (14). DIA ADICIONAL.</t>
  </si>
  <si>
    <t>PAQUETE (28): 12 UNIDADES DE PAR 64 SEGÚN ÍTEM (14). DIA ADICIONAL.</t>
  </si>
  <si>
    <t>PAQUETE (29): 24 UNIDADES DE PAR 64 SEGÚN ÍTEM (14). DIA ADICIONAL.</t>
  </si>
  <si>
    <t>CIRCUITO CERRADO DE TV. DIGITAL 4K A UNA CÁMARA. (SWITCHER DIGITAL DE 10 ENTRADAS SDI, ENTRADAS HDMI, SALIDAS SDI, SALIDA HDMI, SUPERFICIE DE CONTROL DIGITAL, GRABADOR DE DISCO DURO FULL HD, OSCILOSCOPIO Y VETEROXCOPIO, MONITOR FULL HD 2 EN 1, SISTEMA DE INTERCOM INALÁMBRICO A 4 PUNTOS, ESCALADOR MÍNIMO CON DOS ENTRADAS DE VIDEO COMPUESTO, DOS ENTRADAS DE VGA, XGA O SÚPER VGA, DVI Y HDMI, COMPUTADOR PORTÁTIL, CABLEADO DIGITAL SDI, 1 CÁMARA FULL HD CON TRÍPODE, ADICIONAL PARA CIRCUITO CERRADO Y CABLEADO, EL SISTEMA DEBE PERMITIR REALIZAR GRABACIONES DE MÍNIMO 2 HORAS DE DURACIÓN, CUYO MATERIAL DEBE SER ENTREGADO EN FORMATO DVD. DIA ADICIONAL.</t>
  </si>
  <si>
    <t>CIRCUITO CERRADO DE TV. DIGITAL 4K A DOS CÁMARAS. (SWITCHER DIGITAL DE 10 ENTRADAS SDI, ENTRADAS HDMI, SALIDAS SDI, SALIDA HDMI, SUPERFICIE DE CONTROL DIGITAL, GRABADOR DE DISCO DURO FULL HD, OSCILOSCOPIO Y VETEROXCOPIO, MONITOR FULL HD 2 EN 1, SISTEMA DE INTERCOM INALÁMBRICO A 4 PUNTOS, ESCALADOR MÍNIMO CON DOS ENTRADAS DE VIDEO COMPUESTO, DOS ENTRADAS DE VGA, XGA O SÚPER VGA, DVI Y HDMI, COMPUTADOR PORTÁTIL, CABLEADO DIGITAL SDI, 2 CÁMARAS FULL HD CON TRÍPODE, ADICIONAL PARA CIRCUITO CERRADO Y CABLEADO, EL SISTEMA DEBE PERMITIR REALIZAR GRABACIONES DE MÍNIMO 2 HORAS DE DURACIÓN, CUYO MATERIAL DEBE SER ENTREGADO EN FORMATO DVD. DIA ADICIONAL.</t>
  </si>
  <si>
    <t>CIRCUITO CERRADO DE TV. DIGITAL 4K A TRES CÁMARAS. (SWITCHER DIGITAL DE 10 ENTRADAS SDI, ENTRADAS HDMI, SALIDAS SDI, SALIDA HDMI, SUPERFICIE DE CONTROL DIGITAL, GRABADOR DE DISCO DURO FULL HD, OSCILOSCOPIO Y VETEROXCOPIO, MONITOR FULL HD 2 EN 1, SISTEMA DE INTERCOM INALÁMBRICO A 4 PUNTOS, ESCALADOR MÍNIMO CON DOS ENTRADAS DE VIDEO COMPUESTO, DOS ENTRADAS DE VGA, XGA O SÚPER VGA, DVI Y HDMI, COMPUTADOR PORTÁTIL, CABLEADO DIGITAL SDI, 3 CÁMARA FULL HD CON TRÍPOD E, ADICIONAL PARA CIRCUITO CERRADO Y CABLEADO EL SISTEMA DEBE PERMITIR REALIZAR GRABACIONES DE MÍNIMO 2 HORAS DE DURACIÓN, CUYO MATERIAL DEBE SER ENTREGADO EN FORMATO DVD. DIA ADICIONAL.</t>
  </si>
  <si>
    <t>CÁMARA FULL HD CON TRÍPODE, ADICIONAL PARA CIRCUITO CERRADO Y CABLEADO. EL SISTEMA DEBE PERMITIR REALIZAR GRABACIONES DE MÍNIMO 2 HORAS DE DURACIÓN, CUYO MATERIAL DEBE SER ENTREGADO EN FORMATO DVD. DIA ADICIONAL.</t>
  </si>
  <si>
    <t>PANTALLA DE LEDS MÍNIMO DE PITCH 4MM OUT DOOR DE MÍNIMO 8 METROS DE ANCHO X 1.28 METROS DE ALTO IP65, DE 3600 4600 CD/M2, VIEWING ANGLE 120 / 120 GRADOS, SUPPORT INPUT S VIDEO, VGA, DVI, HDMI, HD, SDI, MÓDULO DE 64CMS X 64CMS. DEBE CONTAR CON EL SISTEMA DE ELEVACIÓN TALES COMO SCAFFOLDING OPUENTES EN TRUSS, CON SU RESPECTIVO MOTOR DE ELEVACIÓN DE 1 TONELADA DE CAPACIDAD O MÁS SI EL PESO DE LA PANTALLA LO NECESITA, DEBE CONTAR CON LOS CONTRAPESOS O PUNTOS DE ANCLAJE CORRESPONDIENTES A LA CAPACIDAD DE CARGA DEL MISMO SISTEMA. DIA ADICIONAL.</t>
  </si>
  <si>
    <t>PANTALLA DE LEDS MÍNIMO DE PITCH 4MM OUT DOOR DE MÍNIMO 4 METROS DE ANCHO X 3 METROS DE ALTO IP65, DE 3600 4600 CD/M2, VIEWING ANGLE 120 / 120 GRADOS, SUPPORT INPUT S VIDEO, VGA, DVI, HDMI, HD, SDI, MÓDULO DE 64CMS X 64CMS. DEBE CONTAR CON EL SISTEMA DE ELEVACIÓN TALES COMO SCAFFOLDING O PUENTES EN TRU SS, CON SU RESPECTIVO MOTOR DE ELEVACIÓN DE 1 TONELADA DE CAPACIDAD O MÁS SI EL PESO DE LA PANTALLA LO NECESITA, DEBE CONTAR CON LOS CONTRAPESOS O PUNTOS DE ANCLAJE CORRESPONDIENTES A LA CAPACIDAD DE CARGA DEL MISMO SISTEMA. DIA ADICIONAL.</t>
  </si>
  <si>
    <t>PANTALLA DE LEDS MÍNIMO DE PITCH 4MM OUT DOOR DE MÍNIMO 4 METROS DE ANCHO X 4 METROS DE ALTO IP65, DE 3600 4600 CD/M2, VIEWING ANGLE 120 / 120 GRADOS, SUPPORT INPUT S VIDEO, VGA, DVI, HDMI, HD, SDI, MÓDULO DE 64CMS X 64CMS.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 DIA ADICIONAL.</t>
  </si>
  <si>
    <t>PANTALLA DE LEDS MÍNIMO DE PITCH 4MM OUT DOOR DE MÍNIMO 5 METROS DE ANCHO X 3 METROS DE ALTO IP65, DE 3600 4600 CD/M2, VIEWING ANGLE 120 / 120 GRADOS, SUPPORT INPUT S VIDEO, VGA, DVI, HDMI, HD, SDI, MÓDULO DE 64CMS X 64CMS. DEBE CONTAR CON EL SISTEMA DE ELEVACIÓN TALES COMO SCAFFOLDING O PUENTES EN TRUSS, CON SU RESPECTIVO MOTOR DE ELEVACIÓN DE 1 TONELADA DE CAPACIDAD O MÁS SI EL PESO DE LA PANTALLA LO NECESITA, DEBE CONTAR CON LOS CONTRAPESOS O PUNTOS DE ANCLA JE CORRESPONDIENTES A LA CAPACIDAD DE CARGA DEL MISMO SISTEMA. DIA ADICIONAL.</t>
  </si>
  <si>
    <t>PANTALLA DE LEDS MÍNIMO DE PITCH 4MM OUT DOOR DE MÍNIMO 6 METROS DE ANCHO X 4 METROS DE ALTO IP65, DE 3600 4600 CD/M2, VIEWING ANGLE 120 / 120 GRADOS, SUPPORT INPUT S VIDEO, VGA, DVI, HDMI, HD, SDI, MÓDULO DE 64CMS X 64CMS. DEBE CONTAR CON EL SISTEMA DE ELEVACIÓN TALES COMO SCAFFOLDING O PUENTES EN TRUSS, CON SU RESPECTIVO MOTOR DE ELEVACIÓN DE 1 TONELADA DE CAPACIDAD O MÁS SI EL PESO DE LA PANTALLA LO NECESITA, DEBE CONTAR CON LOS CONTRAPESOS O PUNTOS DE ANCLAJE CORRESPONDIENTES A LA CAPACIDAD DE CARGA DEL MISMO SISTEMA. DIA ADICIONAL.</t>
  </si>
  <si>
    <t>PANTALLA DE LEDS MÍNIMO DE PITCH 4MM OUT DOOR DE MÍNIMO 10 METROS DE ANCHO X 7 METROS DE ALTO IP65, DE 3600 4600 CD/M2, VIEWING ANGLE 120 / 120 GRADOS, SUPPORT INPUT S VIDEO, VGA, DVI, HDMI, HD, SDI, MÓDULO DE 64CMS X 64CMS. DEBE CONTAR CON EL SISTEMA DE ELEVACIÓN TALES COMO SCAFFOLDING O PUENTES EN TRUSS, CON SU RESPECTIVO MOTOR DE ELEVACIÓN DE 1 TONELADA DE CAPACIDAD O MÁ S SI EL PESO DE LA PANTALLA LO NECESITA, DEBE CONTAR CON LOS CONTRAPESOS O PUNTOS DE ANCLAJE CORRESPONDIENTES A LA CAPACIDAD DE CARGA DEL MISMO SISTEMA. DIA ADICIONAL.</t>
  </si>
  <si>
    <t>PROCESADOR DIGITAL 4K. DIA ADICIONAL.</t>
  </si>
  <si>
    <t>PROCESADOR DIGITAL FULL HD. DIA ADICIONAL.</t>
  </si>
  <si>
    <t>PROYECTOR DE 10000 LUMENS. DEBE CONTAR CON EL RESPECTIVO LENTE GRAN ANGULAR, 4:3 Y 16:9. DIA ADICIONAL.</t>
  </si>
  <si>
    <t>PROYECTOR DE 6500 LUMENS. DEBE CONTAR CON EL RESPECTIVO LENTE GRAN ANGULAR, 4:3 Y 16:9. DIA ADICIONAL.</t>
  </si>
  <si>
    <t>PROYECTOR DE 7000 LUMENS. DEBE CONTAR CON EL RESPECTIVO LENTE GRAN ANGULAR, 4:3 Y 16:9. DIA ADICIONAL.</t>
  </si>
  <si>
    <t>PROYECTOR DE 8500 LUMENS. DEBE CONTAR CON EL RESPECTIVO LENTE GRAN ANGULAR, 4:3 Y 16:9. DIA ADICIONAL.</t>
  </si>
  <si>
    <t>PROYECTOR DE 15.000 LUMENS. DEBE CONTAR CON EL RESPECTIVO LENTE GRAN ANGULAR, 4:3 Y 16:9. DIA ADICIONAL.</t>
  </si>
  <si>
    <t>PROYECTOR DE 20.000 LUMENS. DEBE CONTAR CON EL RESPECTIVO LENTE GRAN ANGULAR, 4:3 Y 16:9. DIA ADICIONAL.</t>
  </si>
  <si>
    <t>SISTEMA MULTI DISPLAY DE 8 SALIDAS DE VIDEO PARA ENRUTAR DIFERENTES CONTENIDOS VISUALES A PANTALLAS GIGANTES CON IMÁGENES DE GRAN TAMAÑO, CLARAS Y SIN DIVISIONES, INTEGRANDO LOGOS FIJOS, VÍDEO, IMAGEN EN VIVO, ANIMACIONES, SONIDO O GRÁFICOS…CON UN TIMELINE DE TRABAJO EN VIVO CON INGENIERO ESPECIALIZADO CERTIFICADO. DÍA ADICIONAL.</t>
  </si>
  <si>
    <t>TELÓN ELÉCTRICO DE 4X3 MTS CON CONTROL REMOTO. DIA ADICIONAL.</t>
  </si>
  <si>
    <t>TELÓN ELÉCTRICO DE 5X4 MTS CON CONTROL REMOTO. DIA ADICIONAL.</t>
  </si>
  <si>
    <t>TELÓN EN BASTIDOR METÁLICO SISTEMA AMERICANO PARA PROYECCIÓN DE IMAGEN DE 4.0 MTS. DE ANCHO (MÍNIMO) X 3.0 MTS. DE ALTURA (MÍNIMO).DIA ADICIONAL.</t>
  </si>
  <si>
    <t>TELÓN EN BASTIDOR METÁLICO SISTEMA AMERICANO PARA PROYECCIÓN DE IMAGEN DE 6.4 MTS. DE ANCHO (MÍNIMO) X 4.8 MTS. DE ALTURA (MÍNIMO). DIA ADICIONAL.</t>
  </si>
  <si>
    <t>TELÓN EN BASTIDOR PARA PROYECCIÓN DE SUBTÍTULOS DE 3.0 MTS X 1.0 MTS DE ALTURA (MÍNIMO).DIA ADICIONAL.</t>
  </si>
  <si>
    <t>TELÓN EN BASTIDOR PARA PROYECCIÓN DE SUBTÍTULOS DE 6.0 MTS X 1.0 MTS DE ALTURA (MÍNIMO). DIA ADICIONAL.</t>
  </si>
  <si>
    <t>TELEVISOR DE 32 '' PLASMA , LCD O LED CON ENTRADAS DE HEME VGA SDI USB CON SU RESPECTIVA BASE MODULAR CON DIFERENTES ALTURAS, DEBE CONTAR CON SISTEMA DE TEATRO EN CASA. DIA ADICIONAL.</t>
  </si>
  <si>
    <t>TELEVISOR DE 42 '' PLASMA , LCD O LED CON ENTRADAS DE HDMI VGA SDI USB CON SU RESPECTIVA BASE MODULAR CON DIFERENTES ALTURAS DEBE CONTAR CON SISTEMA DE TEATRO EN CASA. DIA ADICIONAL.</t>
  </si>
  <si>
    <t>TELEVISOR DE 50 '' PLASMA , LCD O LED CON ENTRADAS DE HDMI VGA SDI USB CON SU RESPECTIVA BASE MODULAR CON DIFERENTES ALTURAS DEBE CONTAR CON SISTEMA DE TEATRO EN CASA. DIA ADICIONAL.</t>
  </si>
  <si>
    <t>Prestación de los servicios especializados de vigilancia y seguridad privada, para la protección de las personas y los bienes que permanecen en las diferentes sedes donde funciona la Orquesta Filarmónica de Bogotá y donde la entidad los requiera en razón a su misión.</t>
  </si>
  <si>
    <t xml:space="preserve">VALOR UNITARIO 
INCLUIDO IVA </t>
  </si>
  <si>
    <t>Servicio de vigilancia y seguridad privada 24 horas permanentes con arma, incluyendo domingos y festivos, uniformado, con equipo de comunicación.</t>
  </si>
  <si>
    <t>1) UTC &amp; R 2019 (CRA 70F N° 79-99)
2) SEGURIDAD FENIX DE COLOMBIA LTDA (CARRERA 27C N° 75-58) (3111759)
3) LA MAGDALENA SEGURIDAD LTDA (KRA 46 N° 8-47) (8719068)
4) SEGURIDAD ATLAS LTDA (CARRERA 2 N° 31-41) (3923000)
5) UNION TEMPORAL SECURCEL (CALLE 127B N° 46-31) 
6) UNION TEMPORAL BUHOCASTELL FILARMONICA 2019 (CRA 27 N° 27-33) 
7) ZONA DE SEGURIDAD LTDA (CARRERA 71B 50 38 NEIVA) (5470979)
8) PROTEVIS LTDA ( CARRERA 27 N° 74-09) (4864750)
9) SERVAGRO LTDA ( CALLE 5 N 1 -62 POPAYAN) (8241192)
10) UT L&amp;S (CARRERA 49A N° 91-79) (7462133)
11) WAS (CALLE 52A N° 73-90) (4047383)
12) COMPAÑIA DE VIGILANCIA Y SEGURIDAD PRIVADA 
13) ANUBIS LTDA (CALLE 90 N° 60B-08) (7466918)
14) INTERCONTINENTAL DE SEGURIDAD PRIVADA LTDA (CALLE 135 N° 52A-45)
15) UNION TEMPORAL FILARMONICA SEGURIDAD (CARRERA 49 94 54) 
16) UNION TEMPORAL ULTRABUF SEGURIDAD (CARRERA 45A N° 101-10)
17) UNION TEMPORAL LG (AV CRA 20 N° 85A-21) 
18) UT JIMFER - LENKOR (CALLE 74 N°27B 06) (6067707)
19) SEGURIDAD LAS AMERICAS LTDA (CALLE 45 N° 67A 49) (3150347)
20) COOPERATIVA DE VIGILANTES STARCOOP (CRA 47 N° 94A- 80) (7562891)
21) S.O.S. LTDA (CRA 47A N° 95-39) ( 7450567)
22) OLIMPO SEGURIDAD (CRA 71 N° 54-78) (4105097)
23) COMSENAL LTDA (CALLE 72 N° 28-52) ( 5556638)
24) RONDACOL LTDA (CARRERA 48 N° 95-67) (6163704)
25) UNION TEMPORAL FILARMONICA JA 2019 (CARRERA 17 N° 39A-01) 
26) UNION TEMPORAL TEU OFB 2019 ( CALLE 63 N° 28-94) (4872277)
27) SEGURIDAD SAN CARLOS (CRA 47 N° 145B-48) (4713791)
28) SERVICONFOR LTDA (CL 79B N°50-15) (7430773)
29) CUSTODIAR LTDA (CALLE 73 N° 20B-39) (6060060)
30) COSERVIPP LTDA (CRA 47A N° 93-78) (7433277)
31) SERACIS LTDA (CALLE 47D N° 79-33 MEDELLIN) (4484518)
32) CONVISUR DE COLOMBIA (CALLE 48 73 12) (4101231)
33) SEPECOL LTDA (CALLE 74D N° 70F-22) (2360623)
34) SEGURIDAD NUEVA ERA LTDA (CALLE 52A N° 22-34) (7426390)
35) UT GRUPO SEG 2019 (CRA 49A N°93-23) (2570393 EXT 4111)
36) SEGURIDAD NAPOLES LTDA (CALLE 98 N° 13-10) (6160284)
37) AUTENTICA SEGURIDAD LTDA (DIAGONAL 115A N° 60-28)
38) VIGILANCIA ACOSTA (CALLE 98 18-719 (2560020)
39) SEGURIDAD BOLIVAR LTDA (CALLE 62 N° 21-20) (7032433)
40) VIGIL LTDA (CALLE 89A 20 35) (6228708) 
41) MONSERRATE (CRA 49C 91 47) (7026710)
42) SEGURIDAD Y VIGILANCIA EXITO DE COLOMBIA LTDA (CARRERA 47 N° 94A-30) (6211678)
43) SEGURIDAD PENTA LTDA (CRA 75 N° 25F-13) (4104617)
44) MEGASEGURIDAD LA PROVEEDORA LTDA (CALLE 58 20 45) (4821200) 
   45) SERVISION DE COLOMBIA Y CIA LTDA (CRA 31 N° 25A-79) (2697473)
46) TAC SEGURIDAD LTDA (CRA 27C N° 71B-81) (5482749)
47) UNION TEMPORAL DS (CALLE 72A N° 20C 66) 
48) UNION TEMPORAL SERVISAN 2019 (CALLE 127B 49-89) 
49) GRANADINA DE VIGILANCIA LTDA (CARRERA 22 N° 73-49) (3464414)
50) SEJARPI CTA (CARRERA 16 N° 37-42) (2454685)
51) CUIDAR LTDA (CARRERA 23 N°74-27) (2117500)
52) AZC LTDA (CARRERA 20 N 31-11 CASANARE) (098643635)
53) UNION TEMPORAL J.S. 2019 (CARRERA 24 N° 61F-35) (7440067)
54) VIGIA DE COLOMBIA SRL LTDA (CRA 19 N° 166-34)(6730177)
55) AVIZOR SEGURIDAD (CRA 38 N° 25 05) (6827979)
56) CAMIRAR LTDA (CRA 46 N°136-19) (5205813)
57) SEGURIDAD DECAPOLIS LTDA (CALLE 158A N° 12-24) (5280893)</t>
  </si>
  <si>
    <t>Mantenimiento preventivo y correctivo de los aires acondicionados de la Orquesta Filarmónica de Bogotá.</t>
  </si>
  <si>
    <t>MANTENIMIENTO PREVENTIVO</t>
  </si>
  <si>
    <t xml:space="preserve">1) ELECTRIAIRES INTEGRALES SAS ( CALLE 37 # 17A-03) (6317160)
2) RYSTE SAS (CRA 9B ESTE N° 23-14 SUR) ( 5197242)
3) TECNOSOFT UPS SAS (CRA 101B 139 57) (6854738)
4)TERMEC LTDA (CALLE 24C 26-50) (3687738)
5) EXPERTOS GROUP (CARRERA 57 92-15) (6355582)
6) ILAN SAS (CALLE 71A N° 84A-28) (3148002258)
7) TERMECQ (CALLE 70D N° 104 C 41) (5481056)
8) EXPERTO INGENIEROS S.A.S (CARRERA 57 92-15) (6557615)
9) ALL TECHNOLOGICAL SERVICES SAS (CALLE 64C N° 111C-56) (8140874)
10) AIRECO SAS (CALLE 11 SUR N° 26-65) (4088517)
11) CSE (CALLE 30 SUR D26A 109 NEIVA) (8602766)    </t>
  </si>
  <si>
    <t>Mantenimiento preventivo aire acondicionado de 12000 BTU MARCA GE</t>
  </si>
  <si>
    <t>MANTENIMIENTO CORRECTIVO</t>
  </si>
  <si>
    <t>Mantenimiento correctivo de aires acondicionados (marca CIAC), incluye suministro e instalación de compresor de 12000 BTU/h, presurización barrido con nitrógeno y carga de gas refrigerante R410.</t>
  </si>
  <si>
    <t>Mantenimiento correctivo de aire acondicionado (marca CIAC), incluye suministro e instalación de compresor de 18000 BTU/h, presurización barrido con nitrógeno y carga de gas refrigerante R410</t>
  </si>
  <si>
    <t>Prestación de servicios para desarrollar el programa de bienestar social e incentivos 2019 para los servidores públicos de la Orquesta Filarmónica de Bogotá y su núcleo familiar.</t>
  </si>
  <si>
    <t xml:space="preserve">DESCRIPCION </t>
  </si>
  <si>
    <t xml:space="preserve">Dia de la Familia (Evento para el servidor publico y su grupo familiar) </t>
  </si>
  <si>
    <t xml:space="preserve">Boletas de Cine formato 2d mas bono de alimentacion que comprende como gaseosa 640ml + crispetas de 100g + perro o sanduche incluye la logistica necesaria para el buen desarrollo de la actividad, con vencimiento minimo de seis (6) meses a partir de la fecha de emision, el proveedor debe estar disponible en la ciudad de Bogota, no debe tener acceso restringido en dia u horarios. </t>
  </si>
  <si>
    <t>1) COLSUBSIDIO (CALLE 26 N° 25-50) (7420100) 
2) COMPENSAR (AV 68 N° 49A-47) (4280666)</t>
  </si>
  <si>
    <t>Dia del niño (entradas y combo con un acudiente).</t>
  </si>
  <si>
    <t>Pasaporte a parque recreativo con combo de alimentacion que comprende de: hamburguesa ranchera + paquete de papas + gaseosa 250 ml (60 pasaportes para niños y 60 pasaporte para adultos).</t>
  </si>
  <si>
    <t>Dia del musico (almuerzo o cena)</t>
  </si>
  <si>
    <t>Actividad para 120 personas con logistica, sonido, menaje, alimentacion, (almuerzo: entrada, plato fuerte, postre), transporte y estacion de café.</t>
  </si>
  <si>
    <t xml:space="preserve">Cierre de Gestion Actividad Cierre de Gestion </t>
  </si>
  <si>
    <r>
      <t xml:space="preserve">Actividad para 200 personas con logistica, sonido, menaje, alimentacion (almuerzo: entrada, plato fuerte, postre), transporte y estacion de café.
Logistica y sonido debe incluir:
</t>
    </r>
    <r>
      <rPr>
        <b/>
        <sz val="9"/>
        <color rgb="FF000000"/>
        <rFont val="Arial"/>
        <family val="2"/>
      </rPr>
      <t xml:space="preserve">AUDIO
- </t>
    </r>
    <r>
      <rPr>
        <sz val="9"/>
        <color rgb="FF000000"/>
        <rFont val="Arial"/>
        <family val="2"/>
      </rPr>
      <t xml:space="preserve">Audio para sala a 3 vias, con capacidad para 200 personas.
-1 consola digital (Yamaha CL1, Yamaha LS9, Midas M32, Behringer X32)
-Tres (3) monitores de piso full rango
-Dos (2) Side fill Stereo.
</t>
    </r>
    <r>
      <rPr>
        <b/>
        <sz val="9"/>
        <color rgb="FF000000"/>
        <rFont val="Arial"/>
        <family val="2"/>
      </rPr>
      <t xml:space="preserve">BACK LINE
- </t>
    </r>
    <r>
      <rPr>
        <sz val="9"/>
        <color rgb="FF000000"/>
        <rFont val="Arial"/>
        <family val="2"/>
      </rPr>
      <t xml:space="preserve">2 Amplificadores para Guitarra.
-1 Amplificador para Bajo
-1 Set de Congas
-1 redoblante con base
-1 platillo Crash 16" con base
-3 stands de Guitarra
-8 atriles
</t>
    </r>
    <r>
      <rPr>
        <b/>
        <sz val="9"/>
        <color rgb="FF000000"/>
        <rFont val="Arial"/>
        <family val="2"/>
      </rPr>
      <t>MONITORES</t>
    </r>
    <r>
      <rPr>
        <sz val="9"/>
        <color rgb="FF000000"/>
        <rFont val="Arial"/>
        <family val="2"/>
      </rPr>
      <t xml:space="preserve">
-MIX 1 Front (Wedge)
-MIX 2 Left (Wedge)
-MIX 3 Right (Wedge)
-MIX 4 Side Fill L
-MIX 5 Side Fill R
</t>
    </r>
    <r>
      <rPr>
        <b/>
        <sz val="9"/>
        <color rgb="FF000000"/>
        <rFont val="Arial"/>
        <family val="2"/>
      </rPr>
      <t xml:space="preserve">INPUT LIST </t>
    </r>
    <r>
      <rPr>
        <sz val="9"/>
        <color rgb="FF000000"/>
        <rFont val="Arial"/>
        <family val="2"/>
      </rPr>
      <t xml:space="preserve">
- (3) Share Beta 57A, Sm 57 o equivalente
- (1) Shure Sm 81 / Sennheiser e914 o equivalente 
- (2) Shure Sm 57 o equivalente
- (1) Shure Beta57 / Sennheiser e904 o equivalente
- (3) Cajas Directas
- (4) Shure Beta 58A, Sm 58 o equivalente  </t>
    </r>
  </si>
  <si>
    <t>Prestación de servicios para la realización de los exámenes médico-ocupacionales de preingreso, periódicos y de egreso para la Orquesta Filarmónica de Bogotá.</t>
  </si>
  <si>
    <t>VALOR UNITARIO INCLUIDO IVA</t>
  </si>
  <si>
    <t xml:space="preserve">EXAMEN DE PERIODICO ADTIVOS CON ÉNFASIS EN OSTEOMUSCULAR, VISUAL, NEUROLÓGICO Y CARDIOVASCULAR </t>
  </si>
  <si>
    <t>1) IPS SHEQ (CALLE 53 N° 71-33) (4929210)
2) SERVICIOS DE SALUD OCUPACIONAL UNIMSALUD S.A.S (CARRERA 22 N° 72-35) (2100478)
3) QUALITAS SALUD LTDA (CARRERA 10A N° 63-67) (7420654)
4) MEDICAL PROTECTION LTDA SALUD OCUPACIONAL (CALLE 71 N° 13-63) (7953260)</t>
  </si>
  <si>
    <t xml:space="preserve">EXAMEN DE PERIÓDICO MÚSICOS CON ÉNFASIS EN OSTEOMUSCULAR, PULMONAR, AUDITIVO, NEUROLÓGICO Y CARDIOVASCULAR </t>
  </si>
  <si>
    <t xml:space="preserve">OPTOMETRÍA </t>
  </si>
  <si>
    <t xml:space="preserve">AUDIOMETRÍA </t>
  </si>
  <si>
    <t xml:space="preserve">ESPIROMETRÍA </t>
  </si>
  <si>
    <t xml:space="preserve">TEST DE RUFFIER </t>
  </si>
  <si>
    <t xml:space="preserve">GLICEMIA BASAL </t>
  </si>
  <si>
    <t xml:space="preserve">CUADRO HEMÁTICO </t>
  </si>
  <si>
    <t xml:space="preserve">PERFIL LIPÍDICO COMPLETO </t>
  </si>
  <si>
    <t xml:space="preserve">KOH UÑAS, FROTIS DE GARGANTA Y COPROLÓGICO  </t>
  </si>
  <si>
    <t xml:space="preserve">EXAMEN PSICOSENSOMETRICO CONDUCTORES (RESOLUCIÓN 1231 DE 2016) </t>
  </si>
  <si>
    <t xml:space="preserve">EXÁMENES DE APTITUD PARA ALTURAS </t>
  </si>
  <si>
    <t xml:space="preserve">EXAMEN DE INGRESO ADTIVOS CON ÉNFASIS EN OSTEOMUSCULAR, VISUAL, NEUROLÓGICO Y CARDIOVASCULAR </t>
  </si>
  <si>
    <t xml:space="preserve">EXAMEN DE INGRESO MÚSICOS CON ÉNFASIS EN OSTEOMUSCULAR, PULMONAR, AUDITIVO, NEUROLÓGICO Y CARDIOVASCULAR </t>
  </si>
  <si>
    <t xml:space="preserve">EXAMEN DE RETIRO CON ÉNFASIS EN OSTEOMUSCULAR, VISUAL, NEUROLÓGICO Y CARDIOVASCULAR. </t>
  </si>
  <si>
    <t>Adquisición de papelería y útiles de oficina para la Orquesta Filarmónica de Bogotá.</t>
  </si>
  <si>
    <t xml:space="preserve">BANDERITAS X 5 COLORES 1.27 X 1.3 CMS. X 125 HOJAS </t>
  </si>
  <si>
    <t>PANAMERICANA LIBRERÍA Y PAPELERIA S.A. (CLL 12 N° 34-20) (2916900)</t>
  </si>
  <si>
    <t>BOLIGRAFO NEGRO KILOMETRICO 100 CRISTAL</t>
  </si>
  <si>
    <t>BOLSILLO PARA CD EN FELPA UNIDAD</t>
  </si>
  <si>
    <t>CARPETA PRESENTACION CARTA BLANCO PLASTIFICADA</t>
  </si>
  <si>
    <t>CARPETA OFICIO 4 ALETAS PROPALCOTE 320GR</t>
  </si>
  <si>
    <t>CARTELERA CORCHO 60 X 45 CMS. PARA COLGAR</t>
  </si>
  <si>
    <t>CLIP COLORES PLASTIFICADO CAJA X 100 UND</t>
  </si>
  <si>
    <t>CORTADOR GRUESO ALMA METALICA</t>
  </si>
  <si>
    <t>COSEDORA 340 RANK</t>
  </si>
  <si>
    <t>ESCARAPELA VERTICAL (13.2*10.5) CON CORDON</t>
  </si>
  <si>
    <t>GANCHO LEGAJADOR PLASTICO X20 8CMS</t>
  </si>
  <si>
    <t>JUEGO DE TAPAS EN CARTON YUTE DE 600 GR </t>
  </si>
  <si>
    <t>MARCADOR PERMANENTE NEGRO SHARPIE PUNTA FINA</t>
  </si>
  <si>
    <t>NOTAS ADHESIVAS 75X75 AMARILLAS X 100 UN</t>
  </si>
  <si>
    <t>PAPEL FOTOCOPIA CARTA 75 GRS REPROGRAF BLANCO</t>
  </si>
  <si>
    <t>PAPEL FOTOCOPIA OFICIO 75 GRS REPROGRAF BLANCO</t>
  </si>
  <si>
    <t>PEGANTE BARRA 40 GRS. KORES STICK</t>
  </si>
  <si>
    <t>PILA ALCALINA AA X2 ENERGIZER MAX</t>
  </si>
  <si>
    <t>PISTOLA PARA SILICONA 40W GRANDE BLISTER</t>
  </si>
  <si>
    <t>PLUMIGRAFO NEGRO MICROPUNTA/PLUS</t>
  </si>
  <si>
    <t>REGLA PLANA ACRILICA 30CM RAPID</t>
  </si>
  <si>
    <t>ROTULOS ADHESIVOS LASER 215.9X279.4 X 400 UNIDADES </t>
  </si>
  <si>
    <t>Adquisición, recarga y mantenimiento de extintores para la Orquesta Filarmónica de Bogotá.</t>
  </si>
  <si>
    <t>Extintor Multipropósito Amarillo ABC 10 Libras</t>
  </si>
  <si>
    <t>1) EXTINTORES METALES Y EQUIPOS FULL AC SAS (CALLE 1 N 68-35 SUR) (2605193)
2) INGESOL (CALLE 161 N° 91A-12) (4959550)
3) EXTINTORES FRANAMERICA (CR 2A N 18-27) (8637991)
4) EXTINTORES PROTECCION Y SEÑALIZACIONES DE COLOMBIA SAS (CRA 38C N° 9-51 Sur) (7203027)
5) CUERPO OFICIAL DE PREVENCION DE EMERGENCIA (AV CALLE 3 N° 70-83) (5643804)
6) EXTINTORES DE COLOMBIA (CALLE 20 4-93) (3413024)
7) SOCIEDAD CAMELL EXTINTORES LTDA (CALLE 79 N° 29B-41) (2318446)
8) LUIS GUIOVANNY JIMENEZ MORA (CALLE 70D BIS N° 107A-16) (9067385)
9) TECNOINDUSTRIAL DE EXTINTORES (AV 1 DE MAYO 6-74 SUR) (5602572)</t>
  </si>
  <si>
    <t>Letrero Extintor Multipropósito Amarillo ABC 10 Libras (accesorios)</t>
  </si>
  <si>
    <t>Letrero Extintor Agua Verde presión (accesorios)</t>
  </si>
  <si>
    <t xml:space="preserve">Letrero Extintor Multipropósito Blanco 123 Solkaflam (accesorios) </t>
  </si>
  <si>
    <t>Letrero Extintor Multipropósito BC Agente CO2 10 libras (accesorios)</t>
  </si>
  <si>
    <t xml:space="preserve">Ganchos - soporte pared para extintores (accesorios) </t>
  </si>
  <si>
    <t>Prestación del servicio de mantenimiento preventivo y correctivo de la UPS de la Orquesta Filarmónica de Bogotá.</t>
  </si>
  <si>
    <t>UPS 10 KVA MARCA ATSEI Modelo IRIQUUM F3 Serie 080513058</t>
  </si>
  <si>
    <t>1) JAMES RIVEROS TELLEZ (CARRERA 12 N° 23-41) (7036370)
2) TECNOSOFT UPS SAS (CRA 101B 139 57) (6854738)
3) MICROFLEX LTDA (CALLE 130A N° 59B-13) (2262484)
4) PROYECTOS ESPECIALES INGENIERIA SAS (CRA 27 N° 24A-38 (2441377)
5) MEGEL INGENIERIA (DG 54A N° 84A-24 SUR) (3106774173)</t>
  </si>
  <si>
    <t>UPS 20 KVA MARCA PEI Serie U20120764832413PW</t>
  </si>
  <si>
    <t>UPS 10 KVA MARCA ATSEI Modelo IRIQUUM F3 Serie 080513058 Cambio de inversor Cambio de cargadores (semipacks y fusibles de acción rápida)</t>
  </si>
  <si>
    <t>Renovación de los servicios de buzones de correo electrónico, herramientas colaborativas y servicios complementarios.</t>
  </si>
  <si>
    <t xml:space="preserve">	goo02--Producto - Zona Todas - - IT-GO-GS-00-04</t>
  </si>
  <si>
    <t xml:space="preserve">1) EFORCE S.A. (CRA 12 N° 90-20 OF 302) (6228330) </t>
  </si>
  <si>
    <t>goo02--Servicio - Zona Todas - - IT-GO-GS-05-01</t>
  </si>
  <si>
    <t>goo02--IVA</t>
  </si>
  <si>
    <t>Suministro de alimentos y bebidas requeridos para las actividades de la Orquesta Filarmónica de Bogotá.</t>
  </si>
  <si>
    <t xml:space="preserve">Desayuno Empacado Compuesto por bebida caliente, jugo natural, caldo con proteína o tamal, variedad de panes, mantequilla y mermelada. Empaque y cubiertos desechables </t>
  </si>
  <si>
    <t>1) FRUPYS LTDA (CARRERA 43B N° 5A-39) (2900349)
2) INVERSIONES PUIN S.A.S (CRA 33 N° 25A-04) (2680121)
3) CORPORACION VIENTOS DE PORVENIR (CARRERA 32C 10 23 SUR PISO 1) (2023887)
4) LUZ DARY ANGARITA MURCIA (CRA 35 N° 63-39) (4729999)
5) ATLAS CONTINENTAL GROUP SAS (CALLE 6A N° 79B - 32) (2929121)
6) CASA DE PONQUES PALERMO SAS (CRA 19 N 45-40) (2844427)</t>
  </si>
  <si>
    <t xml:space="preserve">Desayuno ejecutivo servido a la mesa Compuesto por porción de fruta, bebida caliente, jugo natural, huevos tipo omelette con dos acompañantes (queso, maíz, tomate, cebolla, champiñones) variedad de panes, mantequilla y mermelada.  Menaje no desechable (loza, cubiertos) servicio de meseros. </t>
  </si>
  <si>
    <t>Desayuno Vegetariano servido a la mesa Compuesto por porción de fruta, jugo natural o bebida caliente, acompañante (huevos, porción de queso, porción de frutos secos) y pan integral o Arepa de maíz. Servido a la mesa o buffet, menaje no desechable (loza, vasos, cubiertos) y servicio de meseros</t>
  </si>
  <si>
    <t>Desayuno Libre de Gluten servido a la mesa Compuesto por porción de fruta, jugo natural o bebida caliente a base de leche de almendras, acompañante (porción de jamón de pavo bajo en grasa, porción de queso vegano, omelette de espinaca y champiñones o porción de frutos secos) y pan integral o arepa de maíz con semillas de chía. Servido a la mesa o buffet, menaje no desechable (loza, vasos, cubiertos) y servicio de meseros</t>
  </si>
  <si>
    <t>Almuerzo o Cena Empacado Compuesto de una entrada (fría o caliente) un alimento proteico, un energético, un regulado, una bebida, un postre. Empaque y cubiertos desechables. (Contemplar 6 opciones para ofrecer)</t>
  </si>
  <si>
    <t>Almuerzo Ejecutivo o Cena servido a la mesa Compuesto de una entrada (fría o caliente), alimento proteico, un energético, un regulado, jugo natural, un postre. Servido a la mesa o buffet, menaje no desechable (loza, vasos, cubiertos) y servicio de meseros. (Contemplar 6 opciones para ofrecer).</t>
  </si>
  <si>
    <t>Almuerzo o Cena Vegetariano Compuesto con alimentos que reemplazan la proteína animal acompañado de hortalizas, verduras y leguminosas productos con carbohidratos y fibra dietaria acompañado de jugo Empaque y cubiertos desechables</t>
  </si>
  <si>
    <t>Almuerzo Vegetariano o Cena Ejecutivo servido a la mesa Compuesto con alimentos que reemplazan la proteína animal acompañado de hortalizas, verduras y leguminosas productos con carbohidratos y fibra dietaria acompañado de jugo. Servido a la mesa o tipo buffet, menaje no desechable (loza, vasos, cubiertos) y servicio de meseros</t>
  </si>
  <si>
    <t>Almuerzo Libre de Gluten o Cena servido a la mesa Compuesto por proteína animal (Pechuga a la plancha, salmón a la plancha), Carbohidratos (arroz integral, papa al horno, pasta libre de gluten) acompañado de hortalizas, verduras y leguminosas. Acompañado de jugo natural. Servido en desechable, a la mesa o tipo buffet con menaje no desechable (loza, vasos, cubiertos) y servicio de meseros. Según requerimiento.</t>
  </si>
  <si>
    <t>Menú Comida Rápida 1 Hamburguesa de res o pollo compuesta por una carne de 130 gramos, dos panes, porción de queso doble crema, tomate, lechuga, paquete de papas chips, sachet de salsa de tomate y mayonesa, bebida de 350 ml y postre.</t>
  </si>
  <si>
    <t>Menú Comida Rápida 1 Vegetariano Hamburguesa Vegetariana, paquete de papas chips naturales, sachet de salsa de tomate y mayonesa, bebida de 350ml y postre.</t>
  </si>
  <si>
    <t xml:space="preserve">Menú Comida Rápida 2 Lasaña mixta de 500 gramos, preparada con carne y pollo, queso, porción de pan individual, fruta de temporada y bebida de 350 ml. </t>
  </si>
  <si>
    <t>Menú Comida Rápida 2 Vegetariano Lasaña Vegetariana, porción de pan individual, fruta de temporada y bebida de 350 ml.</t>
  </si>
  <si>
    <t>Refrigerio ligero Compuesto de un sólido proteico, fruta de temporada y bebida. Empaque y cubiertos desechables. (Contemplar 6 opciones para ofrecer).</t>
  </si>
  <si>
    <t xml:space="preserve">Refrigerio ligero Especial servido a la mesa Compuesto de un sólido proteico, fruta de temporada y bebida. Servido a la mesa o buffet, menaje no desechable (loza, vasos, cubiertos) y servicio de meseros. (Contemplar 6 opciones para ofrecer). </t>
  </si>
  <si>
    <t>Refrigerio ligero Vegetariano Compuesto de un sólido proteico, fruta y bebida. Sin proteína animal (Hojaldre con relleno de champiñones y queso, bocadillo, espinaca. Porción de frutos secos). Empaque y cubiertos desechables. (Contemplar 3 opciones)</t>
  </si>
  <si>
    <t xml:space="preserve">Refrigerio reforzado Compuesto de sándwich especial (Pan tipo baguette o pan árabe, carnes frías (cerdo- cordero o pollo) queso doble crema, vegetales, sachet de salsas mayonesa y salsa de tomate, paquete de frituras, fruta de temporada, chocolatina y bebida. Empaque y cubiertos desechables. (Contemplar otras 2 opciones de solido reforzado) </t>
  </si>
  <si>
    <t>Refrigerio reforzado Especial servido a la mesaCompuesto de sándwich especial (Pan tipo baguette o pan árabe, carnes frías (cerdo- cordero o pollo) queso doble crema, vegetales, sachet de salsas mayonesa y salsa de tomate, paquete de frituras, fruta de temporada, chocolatina y bebida.  Servido a la mesa o buffet, menaje no desechable (loza, vasos, cubiertos) servicio de meseros. (Contemplar otras 2 opciones de sólido reforzado)</t>
  </si>
  <si>
    <t>Refrigerio reforzado Vegetariano Compuesto de un sólido proteico, fruta y bebida. Sin proteína animal (Sándwich de queso con tomate y lechuga, Sándwich de queso y espinaca, Opciones de hojaldre con relleno de champiñones y queso, bocadillo, espinaca. Porción de frutos secos). Empaque y cubiertos desechables. (Contemplar 2 opciones más)</t>
  </si>
  <si>
    <t>Refrigerio Libre de gluten Compuesto de un sólido proteico, fruta y bebida natural. Sólido proteico como (Sándwich de queso vegano con tomate y lechuga, Sándwich de queso vegano y espinaca, Porción de frutos secos. El pan debe ser libre de gluten). Empaque y cubiertos desechables</t>
  </si>
  <si>
    <t>Estación de café permanente Compuesto por agua aromática, tinto, azúcar normal y de dieta, crema instantánea no láctea, mezcladores, vasos desechables e incluye servicio de mesero. Contemplar 3 bebidas por persona.</t>
  </si>
  <si>
    <t xml:space="preserve">Estación de café permanente con galletas  Compuesto por agua aromática, tinto, azúcar normal y de dieta, crema instantánea no láctea, mezcladores, vasos desechables e incluye servicio de mesero. Contemplar 3 bebidas por persona acompañada de galletas tipo colación (3 galletas por persona). </t>
  </si>
  <si>
    <t xml:space="preserve">Estación de café permanente premium Compuesto por agua aromática, tinto, azúcar normal y de dieta, crema instantánea no láctea, mezcladores, Contemplar 3 bebidas por persona. Incluye menaje y meseros </t>
  </si>
  <si>
    <t xml:space="preserve">Estación de café permanente con galletas premium  Compuesto por agua aromática, tinto, azúcar normal y de dieta, crema instantánea no láctea, mezcladores. Contemplar 3 bebidas por persona acompañada de galletas tipo colación (3 galletas por persona). Incluye menaje y meseros </t>
  </si>
  <si>
    <t>Agua con dispensador Agua en botellón De mínimo 20 Litros, con 150 vasos desechables de 7 oz y dispensador.</t>
  </si>
  <si>
    <t>Paca de agua 24 botellas de agua De mínimo 280 ml cada una</t>
  </si>
  <si>
    <t>Paca de gaseosa 24 botellas de gaseosa, varios sabores De mínimo 300 ml cada una</t>
  </si>
  <si>
    <t>Té frío mediano Botella de té frío, varios sabores De mínimo 500 ml</t>
  </si>
  <si>
    <t>Jugo en caja mediano Bebida de jugo en caja, varios sabores De mínimo 200 ml</t>
  </si>
  <si>
    <t>Coctel sin licor Bebida utilizada para brindis sin licor En copa de vidrio de mínimo 6 oz</t>
  </si>
  <si>
    <t>Canapé o pasabocas Tamaño estándar de dulce y de sal de mínimo 30 gramos</t>
  </si>
  <si>
    <t>Buñuelo mediano Tamaño estándar mediano de mínimo 20 gramos</t>
  </si>
  <si>
    <t>Natilla Mediana con Dulce de Mora Tamaño estándar mediano de mínimo 20 gramos</t>
  </si>
  <si>
    <t>Lechona 50 porciones Porción de 300 gramos, incluido platos, cubiertos, arepas y persona que porciones y/o entregar las porciones en caja</t>
  </si>
  <si>
    <t>Lechona 100 porciones Porción de 300 gramos, incluido platos, cubiertos, arepas y persona que porciones y/o entregar las porciones en caja</t>
  </si>
  <si>
    <t>Canasta de frutas para 10 personas Compuesta por varias frutas, no perecederas, ni tóxicas al picarlas o mantenerlas sin cascara. Para consumir por 10 personas y no se deben dañar antes de 3 horas de manipulación</t>
  </si>
  <si>
    <t>Canasta de frutas para 20 personas Compuesta por varias frutas, no perecederas, ni tóxicas al picarlas o mantenerlas sin cascara. Para consumir por 20 personas y no se deben dañar antes de 3 horas de manipulación</t>
  </si>
  <si>
    <t>Canasta de frutas para 30 personas Compuesta por varias frutas, no perecederas, ni tóxicas al picarlas o mantenerlas sin cascara. Para consumir por 30 personas y no se deben dañar antes de 3 horas de manipulación</t>
  </si>
  <si>
    <t>Tabla de carnes frías y quesos para 10 personas Compuesta por varios quesos y carnes frías, no perecederos, ni tóxicas. Para consumir por 10 personas y no se deben dañar antes de 5 horas de manipulación</t>
  </si>
  <si>
    <t>Tabla de carnes frías y quesos para 20 personas Compuesta por varios quesos y carnes frías, no perecederos, ni tóxicas. Para consumir por 20 personas y no se deben dañar antes de 5 horas de manipulación</t>
  </si>
  <si>
    <t>Tabla de carnes frías y quesos para 30 personas Compuesta por varios quesos y carnes frías, no perecederos, ni tóxicas Para consumir por 30 personas y no se deben dañar antes de 5 horas de manipulación</t>
  </si>
  <si>
    <t xml:space="preserve">Sillas tipo rimax sin brazos, limpias y en buenas condiciones. </t>
  </si>
  <si>
    <t xml:space="preserve">Mesa redonda con mantel Diámetro 1.50 cms </t>
  </si>
  <si>
    <t>Tablón con mantel Dimensiones 2.00 * 80 cms</t>
  </si>
  <si>
    <t xml:space="preserve">Manteles Tapa </t>
  </si>
  <si>
    <t xml:space="preserve">Mesero Turno por 4 horas </t>
  </si>
  <si>
    <t xml:space="preserve">Mesero Turno por 8 horas </t>
  </si>
  <si>
    <t>Silla Tipo Tiffany o similar</t>
  </si>
  <si>
    <t>Mesa Coctelera</t>
  </si>
  <si>
    <t>Prestación del servicio de hosting para el alojamiento de la página web de la Entidad (internet / intranet) acorde con las especificaciones técnicas descritas.</t>
  </si>
  <si>
    <t>VIGENCIA</t>
  </si>
  <si>
    <t>Procesador</t>
  </si>
  <si>
    <t>Single Xeon 4-Core E3-1230 v5 3.4Ghz w/HT, igual o superior *</t>
  </si>
  <si>
    <t>1 AÑO</t>
  </si>
  <si>
    <t>1) GOPHER GROUP SAS (CALLE 70 N° 15-51) (7039170)
2) GRUPO VECTOR SAS (CALLE 11A N° 79A-28) (3862631)
3) COLOMBIA CLOUD TI (CARRERA 5 N° 8A 58 TO 11 AP 203)
4) HOSTDIME.COM.CO SAS (CL 185 45 03) (2748058)</t>
  </si>
  <si>
    <t>Memoria RAM</t>
  </si>
  <si>
    <t>16 GB</t>
  </si>
  <si>
    <t>Disco Duro</t>
  </si>
  <si>
    <t>1 TB</t>
  </si>
  <si>
    <t>Ancho de banda</t>
  </si>
  <si>
    <t>10 Mbps</t>
  </si>
  <si>
    <t>IP’s incluídas</t>
  </si>
  <si>
    <t>IPMI</t>
  </si>
  <si>
    <t>KVM Sobre IP y Reboot</t>
  </si>
  <si>
    <t>Panel de Control</t>
  </si>
  <si>
    <t>cPanel/WHM</t>
  </si>
  <si>
    <t>Sistema Operativo</t>
  </si>
  <si>
    <t>CentOS 7x (64bit)</t>
  </si>
  <si>
    <t>Administración</t>
  </si>
  <si>
    <t>Total</t>
  </si>
  <si>
    <t>PHP</t>
  </si>
  <si>
    <t>Selector desde el panel, compatible con 7.0 y superior</t>
  </si>
  <si>
    <t>Versión de SQL</t>
  </si>
  <si>
    <t>Compatible con MariaDB 10.1</t>
  </si>
  <si>
    <t>Prestación del servicio para el mantenimiento preventivo y correctivo sin repuestos de las impresoras y periféricos de la Orquesta Filarmónica de Bogotá.</t>
  </si>
  <si>
    <t xml:space="preserve">CANTIDAD DE MANTENIMIENTOS </t>
  </si>
  <si>
    <t xml:space="preserve">SERIAL </t>
  </si>
  <si>
    <t>REFERENCIA</t>
  </si>
  <si>
    <t>VALOR UNITARIO 
INCLUIDO IVA</t>
  </si>
  <si>
    <t>Impresora</t>
  </si>
  <si>
    <t>VNBC9770Q2</t>
  </si>
  <si>
    <t>HP LaserJet 3015 DN/P3015 DN</t>
  </si>
  <si>
    <t>1) SERVERS &amp; SOFTWARE S.A.S. (CRA 46 N° 134D-35) (7443916)
2) ITSOLUCIONES Y SERVICIOS LTDA (CALLE 125 N° 19-89 OF 502)
3) COMINFOR SAS (CRA 13 38 65 OF 906) (2323488)
4) MICROFLEX LTDA (CALLE 130A N° 59B-13) (2262484)
5) R&amp;S SOLUCIONES SAS (BARRIO EL CARMEN CRA 66 N° 30-95 ED SAEMM OF 201)(6610227)</t>
  </si>
  <si>
    <t>41A082502349</t>
  </si>
  <si>
    <t>Zebra Zdesigner - TLP 2844</t>
  </si>
  <si>
    <t>SAT TT-448</t>
  </si>
  <si>
    <t>24P15247250</t>
  </si>
  <si>
    <t>TCS TTP-244PRO</t>
  </si>
  <si>
    <t>CNCCDB927N</t>
  </si>
  <si>
    <t>HP Laser Jet 600 M602</t>
  </si>
  <si>
    <t>CNCCF3W02S</t>
  </si>
  <si>
    <t>Scanner</t>
  </si>
  <si>
    <t>J7C7007013</t>
  </si>
  <si>
    <t>EPSON GT-2500</t>
  </si>
  <si>
    <t>Kodak Scn Station 500</t>
  </si>
  <si>
    <t>Kodak Scn Station 700</t>
  </si>
  <si>
    <t>CN48PD703B</t>
  </si>
  <si>
    <t>HP Scanjet enterprise flow 7000s2</t>
  </si>
  <si>
    <t>CN47UD7QF0</t>
  </si>
  <si>
    <t>CN48PD7023</t>
  </si>
  <si>
    <t>AHDJ002813</t>
  </si>
  <si>
    <t>SP-1120 Fujitsu</t>
  </si>
  <si>
    <t>VND3F67789</t>
  </si>
  <si>
    <t>Z3J161400514</t>
  </si>
  <si>
    <t>Zebra ZXP series 3</t>
  </si>
  <si>
    <t>LSM7Y47936</t>
  </si>
  <si>
    <t>ECOSYS M3550idn</t>
  </si>
  <si>
    <t>V5T7X06944</t>
  </si>
  <si>
    <t>ECOSYS P6035cdn</t>
  </si>
  <si>
    <t>Adquisición de elementos e insumos preventivos de accidentes y enfermedades laborales para el personal de la Orquesta Filarmónica de Bogotá.</t>
  </si>
  <si>
    <t xml:space="preserve">CANTIDAD </t>
  </si>
  <si>
    <t xml:space="preserve">BOTA IMPERIAL 500 NEGRA CUERO SEMIGRASO COMPOSITE TALLA 38 </t>
  </si>
  <si>
    <t>BOTA IMPERIAL 500 NEGRA CUERO SEMIGRASO COMPOSITE TALLA 40 </t>
  </si>
  <si>
    <t xml:space="preserve">	BOTA IMPERIAL 500 NEGRA CUERO SEMIGRASO COMPOSITE TALLA 42 </t>
  </si>
  <si>
    <t>MONOGAFA LENTE CLARO IMPACTO FILTRO UV 3M</t>
  </si>
  <si>
    <t xml:space="preserve">MESA MINI 5 ALTURAS 22CM NEGRO </t>
  </si>
  <si>
    <t>Contratar el suministro de insumos requeridos por la OFB para llevar a cabo sus trabajos de impresión.</t>
  </si>
  <si>
    <t>PROPALCOTE (papel esmaltado) 150grs 70x100 cms</t>
  </si>
  <si>
    <t>Pliego</t>
  </si>
  <si>
    <t>1) INVERSIONES Y SUMINISTROS LM SAS (CALLE 43A N° 20C-82) (5606435)
2) GESCOM SAS (CALLE 26A N° 13-979 (5617679)
3) CAPROSUM SAS (CALLE 14 N 12-31 OF 302) (4321500)
4) INVERSIONES RIME SAS (AV ESPERANZA N° 43A 66 OF 202) (3064376)</t>
  </si>
  <si>
    <t>PAPEL BOND 90 grs 60x90 cms</t>
  </si>
  <si>
    <t>PAPEL BOND 90grs 70x100 cms</t>
  </si>
  <si>
    <t>PROPALCOTE 115grs 60x90 cms</t>
  </si>
  <si>
    <t>SILICONA EN AEROSOL TARRO X 400 cm3</t>
  </si>
  <si>
    <t>Tarro x 400 cc</t>
  </si>
  <si>
    <t>LUBRICANTE 5-56 OT 34923 x tarro 400 cc</t>
  </si>
  <si>
    <t>TINTA CYAN PROCESS</t>
  </si>
  <si>
    <t>Kilos</t>
  </si>
  <si>
    <t>ROLLO WYPALL x 70 REGULAR x 88 PAÑOS BLANCOS</t>
  </si>
  <si>
    <t>GOMA FN 6 FUJIFILM</t>
  </si>
  <si>
    <t>Galón</t>
  </si>
  <si>
    <t>Renovación y actualización del licenciamiento del antivirus de la Orquesta Filarmónica de Bogotá.</t>
  </si>
  <si>
    <t xml:space="preserve">Renovación de licenciamiento y actualizaciones de vacuna ESET NOD 32
ENDPOINT PROTECTOR STANDARD por un año. </t>
  </si>
  <si>
    <t>1) INFO COMUNICACIONES SAS (AUTOPISTA MEDELLIN KM 3,5 TTC OFC C4-C5) (8764559)</t>
  </si>
  <si>
    <t>Prestar los servicios de transporte de carga y bodegaje necesarios para la producción de las actividades y eventos en los que participe la Orquesta Filarmónica de Bogotá.</t>
  </si>
  <si>
    <t>VALOR UNITARIO
INCLUIDO IVA</t>
  </si>
  <si>
    <t>Servicio de camión de 1 tonelada para cargue y descargue diurno y/o nocturno que incluye un conductor y dos operarios</t>
  </si>
  <si>
    <t>1) PORTES DE COLOMBIA SAS (CALLE 16F 97-66) (8267683)
2)  ESPECIAL CARGO (CALLE 6A N° 33-11) (4058742)</t>
  </si>
  <si>
    <t xml:space="preserve">Servicio de camión de 3 toneladas para cargue y descargue diurno y/o nocturno que incluye un conductor y dos operarios </t>
  </si>
  <si>
    <t xml:space="preserve">Servicio de camión de 6 toneladas para cargue y descargue diurno y/o nocturno que incluye un conductor y dos operarios </t>
  </si>
  <si>
    <t xml:space="preserve">Servicio de camioneta de platón para cargue y descargue diurno y/o nocturno que incluye un conductor </t>
  </si>
  <si>
    <t>Servicio de montacargas para cargue y descargue diurno y/o nocturno.</t>
  </si>
  <si>
    <t xml:space="preserve">Servicio de almacenaje, bodegaje o custodia en Camión por 4 horas </t>
  </si>
  <si>
    <t xml:space="preserve">Servicio de almacenaje, bodegaje o custodia en Camión por 6 horas </t>
  </si>
  <si>
    <t>Servicio de almacenaje, bodegaje o custodia en Camión por 8 horas</t>
  </si>
  <si>
    <t xml:space="preserve">Servicio de almacenaje, bodegaje o custodia en Camión por 12 horas </t>
  </si>
  <si>
    <t xml:space="preserve">Servicio de almacenaje, bodegaje o custodia en Camión por 18 horas </t>
  </si>
  <si>
    <t xml:space="preserve">Servicio de almacenaje, bodegaje o custodia en Camión por 24 horas </t>
  </si>
  <si>
    <t xml:space="preserve">Servicio de almacenaje, bodegaje o custodia en Bodega por 4 horas </t>
  </si>
  <si>
    <t>Servicio de almacenaje, bodegaje o custodia en Bodega por 6 horas</t>
  </si>
  <si>
    <t xml:space="preserve">Servicio de almacenaje, bodegaje o custodia en Bodega por 8 horas </t>
  </si>
  <si>
    <t xml:space="preserve">Servicio de almacenaje, bodegaje o custodia en Bodega por 12 horas </t>
  </si>
  <si>
    <t>Servicio de almacenaje, bodegaje o custodia en Bodega por 18 horas</t>
  </si>
  <si>
    <t>Servicio de almacenaje, bodegaje o custodia en Bodega por 24 horas</t>
  </si>
  <si>
    <t>Renovación y actualización de la suscripción de licencias de software para la Orquesta Filarmónica de Bogotá.</t>
  </si>
  <si>
    <t>VIP Gobierno Creative Cloud for teams – All Apps, ALL multiple platforms Multi Latin American Languages, Licensing Subscription Renewal.
Las licencias deberán activas dentro de las siguientes fechas:
• 2 licencias de Creative Cloud Todas las aplicaciones. Número del plan VIP:
4704C1165668C1486A4A: vigentes a partir del once (11) de julio de 2019 por el término de una (1)
año.
• 1 licencia de Creative Cloud Todas las aplicaciones. Número del plan VIP:
5881173649EA9819D1CA: vigente a partir del tres (3) de diciembre de 2019 por el término de una
(1) año.
El Contratista deberá entregar mediante documento escrito y radicado en la OFB, la renovación de la suscripción al Licenciamiento Adobe a nombre de la Orquesta Filarmónica de Bogotá, donde se incluyan las claves para la activación de las tres (3) licencias, de la siguiente manera:
•Un primer documento, el día ocho (8) de julio de 2019, las claves para la activación de dos licencias.
• Un segundo documento el día veintiocho (28) de noviembre de 2019, la clave para la activación de una licencia.</t>
  </si>
  <si>
    <t>LICENCIA</t>
  </si>
  <si>
    <t>1) GREEN KNOW (CALLE 26A BIS N° 4-27) 
2) J&amp;COM TECNOLOGIES SAS (CALLE 135 N° 7-41)</t>
  </si>
  <si>
    <t>Prestación del servicio de transporte de pasajeros con o sin motor necesario para la producción de las actividades y eventos programados por la Orquesta Filarmónica de Bogotá o en los que haga parte en Bogotá y sus localidades.</t>
  </si>
  <si>
    <t>1 hora de servicio de Bus para mínimo 40 pasajeros, diurno y/o nocturno.</t>
  </si>
  <si>
    <t>1) UNION TEMPORAL VINALTUR - JR OFB 2019 (AV CRA 68 N° 43 67 SUR)
2) UNION TEMPORAL ALIANZA TM FSG 2019 (CRA 29A N° 74-71)
3) TRANSRUBIO SAS (CRA 47A N° 95-56 OF 606)
4) UNION TEMPORAL T&amp;L OFB 2019 (CRA 68A N° 67B 10)
5) UNION TEMPORAL OFB 2019 LAV (CALLE 73 N° 75-55)
6) CUATRO UT (CRA 102A 140C 67)</t>
  </si>
  <si>
    <t xml:space="preserve">1 hora de servicio de Bus para mínimo 40 pasajeros, diurno y/o nocturno con monitor de ruta. </t>
  </si>
  <si>
    <t>2 horas de servicio de Bus para mínimo 40 pasajeros, diurno y/o nocturno</t>
  </si>
  <si>
    <t xml:space="preserve">2 horas de servicio de Bus para mínimo 40 pasajeros, diurno y/o nocturno con monitor de ruta. </t>
  </si>
  <si>
    <t>3 horas de servicio de Bus para mínimo 40 pasajeros, diurno y/o nocturno.</t>
  </si>
  <si>
    <t xml:space="preserve">3 horas de servicio de Bus para mínimo 40 pasajeros, diurno y/o nocturno con monitor de ruta. </t>
  </si>
  <si>
    <t>1 hora de servicio de Buseta para mínimo 20 pasajeros, diurno y/o nocturno.</t>
  </si>
  <si>
    <t xml:space="preserve">1 hora de servicio de Buseta para mínimo 20 pasajeros, diurno y/o nocturno con monitor de ruta. </t>
  </si>
  <si>
    <t>2 horas de servicio de Buseta para mínimo 20 pasajeros, diurno y/o nocturno</t>
  </si>
  <si>
    <t>2 horas de servicio de Buseta para mínimo 20 pasajeros, diurno y/o nocturno con monitor de ruta</t>
  </si>
  <si>
    <t>3 horas de servicio de Buseta para mínimo 20 pasajeros, diurno y/o nocturno</t>
  </si>
  <si>
    <t xml:space="preserve">3 horas de servicio de Buseta para mínimo 20 pasajeros, diurno y/o nocturno con monitor de ruta. </t>
  </si>
  <si>
    <t>1 hora de servicio de Van de Pasajeros para mínimo 12 pasajeros, diurno y/o nocturno</t>
  </si>
  <si>
    <t xml:space="preserve">1 hora de servicio de Van de Pasajeros para mínimo 12 pasajeros, diurno y/o nocturno con monitor de ruta. </t>
  </si>
  <si>
    <t>2 horas de servicio de Van de Pasajeros para mínimo 12 pasajeros, diurno y/o nocturno</t>
  </si>
  <si>
    <t>2 horas de servicio de Van de Pasajeros para mínimo 12 pasajeros, diurno y/o nocturno con monitor de ruta</t>
  </si>
  <si>
    <t>3 horas de servicio de Van de Pasajeros para mínimo 12 pasajeros, diurno y/o nocturno</t>
  </si>
  <si>
    <t>3 horas de servicio de Van de Pasajeros para mínimo 12 pasajeros, diurno y/o nocturno con monitor de ruta</t>
  </si>
  <si>
    <t>1 hora de servicio de Vehículo Sedan o Campero para mínimo 4 pasajeros, diurno y/o nocturno</t>
  </si>
  <si>
    <t>2 horas de servicio de Vehículo Sedan o Campero para mínimo 4 pasajeros, diurno y/o nocturno</t>
  </si>
  <si>
    <t>3 horas de servicio de Vehículo Sedan o Campero para mínimo 4 pasajeros, diurno y/o nocturno</t>
  </si>
  <si>
    <t xml:space="preserve">1 vehículo Sedan o Campero para mínimo 4 pasajeros, con disponibilidad de 8 horas diarias. </t>
  </si>
  <si>
    <t>1 vehículo Sedan o Campero para mínimo 4 pasajeros, con disponibilidad de 8 horas diarias por 5 días a la semana</t>
  </si>
  <si>
    <t xml:space="preserve">1 vehículo Sedan o Campero para mínimo 4 pasajeros, con disponibilidad de 8 horas diarias por 7 días a la semana. </t>
  </si>
  <si>
    <t>Adquirir a título de compraventa un (1) vehículo automotor nuevo, que cumpla con las especificaciones técnicas requeridas por la Orquesta Filarmónica de Bogotá.</t>
  </si>
  <si>
    <t>veh02--Vehículo 0</t>
  </si>
  <si>
    <t>1) YOKOMOTOR S.A. (CRA 16 N° 38-25)</t>
  </si>
  <si>
    <t>veh02--Adecuaciones y Accesorios Adicionales</t>
  </si>
  <si>
    <t>veh02--Mantenimiento Preventivo</t>
  </si>
  <si>
    <t>veh02--Requerimientos de la Matricula</t>
  </si>
  <si>
    <t>veh02--Impuesto de Rodamiento</t>
  </si>
  <si>
    <t>veh02--Gravámenes adicionales</t>
  </si>
  <si>
    <t xml:space="preserve">veh02--SOAT	</t>
  </si>
  <si>
    <t>veh02--Lugar de Entrega</t>
  </si>
  <si>
    <t>Suministro de elementos, herramientas y materiales de ferreteria para la Orquesta Filarmónica de Bogotá.</t>
  </si>
  <si>
    <t>MINIMO REQUERIDO</t>
  </si>
  <si>
    <t xml:space="preserve">PRESENTACION </t>
  </si>
  <si>
    <t>1) MMIMPORTADORES SAS (CLL 12 N° 22 24)
2) DIEGO CASTRO INDUSTRIA Y CONSTRUCCION SAS (CALLE 12A SUR N° 12B-10)
3) ATAS COLOMBIA SAS (CRA 58 N° 134 57)
4) COMERCIALIZADORA ELECTROCON SAS (CRA 54 N° 46-91 SUR)
5) GROUP COMERCIAL CELEKA (CALLE 192 N° 11A 51 INTERIOR 1 OFICINA 802)
6) INTEGRADOR COMERCIAL SAS (CRA 68B N° 75A-59 INT 1 AP 203)</t>
  </si>
  <si>
    <t>reflector led 50 W Lb 25000h</t>
  </si>
  <si>
    <t>bombillo led 9.5 w luz fria rosca e27 1055 lumens</t>
  </si>
  <si>
    <t>panel led sobreponer 12 w redondo luz fria 6500k</t>
  </si>
  <si>
    <t>Lámpara Led Fixture 18W 650Lm 6500K Luz Fría 60Cm</t>
  </si>
  <si>
    <t>Cable 2 x 12 AUG PVC BLANCO DUPLEX Rollo de 100m</t>
  </si>
  <si>
    <t>Cinta Peligro 70mm x 300m</t>
  </si>
  <si>
    <t>Cinta Ducto Gris 48mmx50m Extra Power tipo Tesa</t>
  </si>
  <si>
    <t xml:space="preserve">Organizador espiral 1/4" (6mm) para cables de 16 Awg color negro </t>
  </si>
  <si>
    <t>Paquete</t>
  </si>
  <si>
    <t xml:space="preserve">grapa industrial 3/8" 10mm Trabajo pesado </t>
  </si>
  <si>
    <t>Caja</t>
  </si>
  <si>
    <t>engrapadora trabajo pesado</t>
  </si>
  <si>
    <t>Disco  diamantado 4 1/2" continuo 47451hp</t>
  </si>
  <si>
    <t>Discos sierra 71/4" madera 24 dientes</t>
  </si>
  <si>
    <t>llave lavamanos con temporizador</t>
  </si>
  <si>
    <t>Ahorrador Hembra-macho Cristalino/lluvia Lavamanos/lavaplato</t>
  </si>
  <si>
    <t>Grifería para Orinal Push</t>
  </si>
  <si>
    <t>Cerradura sobreponer 987 1/4" derecha/izquierda</t>
  </si>
  <si>
    <t>Koraza Exteriores Fachada Base x5gal</t>
  </si>
  <si>
    <t>Cuñete</t>
  </si>
  <si>
    <t>Esquinero pvc plastico blanco nevado 2.40 mts</t>
  </si>
  <si>
    <t xml:space="preserve">Canaleta con adhesivo 22x10 </t>
  </si>
  <si>
    <t>Pintura bituminosa aluminio x3kg</t>
  </si>
  <si>
    <t>cera 4046 auto brillante liquida 500ml</t>
  </si>
  <si>
    <t>Protector Silicona UV3 x300ml</t>
  </si>
  <si>
    <t xml:space="preserve"> Sellador poliuretano x 300ml color negro</t>
  </si>
  <si>
    <t>Silicona liquida Transparente Baños-Cocina 280 ml</t>
  </si>
  <si>
    <t>Sección Andamio 2x1.25x1.5 en Aluminio</t>
  </si>
  <si>
    <t>juego 4 unidades rodachinas 6x2 pulgadas para andamio</t>
  </si>
  <si>
    <t>Juego</t>
  </si>
  <si>
    <t xml:space="preserve">Pistola de Calafateo 9 Pulgadas cualquier color </t>
  </si>
  <si>
    <t>Amarre negro 3,6 x 250 mm 100 unidades</t>
  </si>
  <si>
    <t>Amarre negro 3,6 x 200 mm 100 unidades</t>
  </si>
  <si>
    <t>Tornillos Challenger 1" paquete por 100 und</t>
  </si>
  <si>
    <t>Destornilladores De Precisión 51 Piezas Juego </t>
  </si>
  <si>
    <t>Ponchadora Pelacable Rj11 Rj 12 Rj45 Probador Utp Stp</t>
  </si>
  <si>
    <t>Tester O Probador De Cables De Red Rj45 Rj11 Usb Bnc</t>
  </si>
  <si>
    <t>Cuchilla Recto Para Electricista Aislado 1000V</t>
  </si>
  <si>
    <t>Destornillador Reversible Screw616 Con Empuñadura Comfort</t>
  </si>
  <si>
    <t xml:space="preserve">Alicate Multi-uso Electricista Cortador Prensador Cables </t>
  </si>
  <si>
    <t>Caja herramientas 19 pulgadas</t>
  </si>
  <si>
    <t>Set Completo 60w 110v Juego De Cautín Eléctrico</t>
  </si>
  <si>
    <t xml:space="preserve"> Estaño Plomo Soldadura 100g 0,5 Mm 60/40</t>
  </si>
  <si>
    <t>Pasta Para Soldar 55gr</t>
  </si>
  <si>
    <t>Llave Inglesa Ajustable De 4 </t>
  </si>
  <si>
    <t>Juego 8 Destornilladores Standar Pala Y Phillips</t>
  </si>
  <si>
    <t>Cable Utp Categoria 6 Interiores 305 Mts</t>
  </si>
  <si>
    <t>Conector Blindado Cat6 Y Cat6a Rj45 Modular Plug 100 Piezas</t>
  </si>
  <si>
    <r>
      <rPr>
        <b/>
        <sz val="11"/>
        <color rgb="FF000000"/>
        <rFont val="Arial"/>
        <family val="2"/>
      </rPr>
      <t>Colores:</t>
    </r>
    <r>
      <rPr>
        <sz val="11"/>
        <color rgb="FF000000"/>
        <rFont val="Arial"/>
        <family val="2"/>
      </rPr>
      <t xml:space="preserve"> AZUL OSCURO PMS 286, CYAN PMS 299, VERDE PMS 375 </t>
    </r>
    <r>
      <rPr>
        <b/>
        <sz val="11"/>
        <color rgb="FF000000"/>
        <rFont val="Arial"/>
        <family val="2"/>
      </rPr>
      <t>Diseño:</t>
    </r>
    <r>
      <rPr>
        <sz val="11"/>
        <color rgb="FF000000"/>
        <rFont val="Arial"/>
        <family val="2"/>
      </rPr>
      <t xml:space="preserve"> Camisetas tipo polo abertura delantera y tres (3) botones. </t>
    </r>
    <r>
      <rPr>
        <b/>
        <sz val="11"/>
        <color rgb="FF000000"/>
        <rFont val="Arial"/>
        <family val="2"/>
      </rPr>
      <t>Estilo:</t>
    </r>
    <r>
      <rPr>
        <sz val="11"/>
        <color rgb="FF000000"/>
        <rFont val="Arial"/>
        <family val="2"/>
      </rPr>
      <t xml:space="preserve"> Manga larga. </t>
    </r>
    <r>
      <rPr>
        <b/>
        <sz val="11"/>
        <color rgb="FF000000"/>
        <rFont val="Arial"/>
        <family val="2"/>
      </rPr>
      <t>Materiales y tejidos:</t>
    </r>
    <r>
      <rPr>
        <sz val="11"/>
        <color rgb="FF000000"/>
        <rFont val="Arial"/>
        <family val="2"/>
      </rPr>
      <t xml:space="preserve"> 100% algodón minimo de 180 gramos, cuellos y puños tejidos tono a tono. </t>
    </r>
    <r>
      <rPr>
        <b/>
        <sz val="11"/>
        <color rgb="FF000000"/>
        <rFont val="Arial"/>
        <family val="2"/>
      </rPr>
      <t>Talla:</t>
    </r>
    <r>
      <rPr>
        <sz val="11"/>
        <color rgb="FF000000"/>
        <rFont val="Arial"/>
        <family val="2"/>
      </rPr>
      <t xml:space="preserve"> 10, 12, 14,16.</t>
    </r>
  </si>
  <si>
    <t>1) FSS (CRA 24 N° 63-68) (3451758) 
2) COMERCIALIZADORA C&amp;A (Calle 54 N° 75-15)
3) MANUFACTURAS CREARE SAS (Calle 56 N° 20-21)
4) CAROLINA PAREDES (CALLE 9A 25 41) 
5) ERIKA PAOLA GARCIA PIRA (CRA 50B 41B 80 SUR)
6) DISTRIBUCION Y SERVICIO SAS (CRA 29B N° 78-68)
7) CI WARRIORS COMPANY SAS (CL 67 N° 16-41)
8) VANEGAS VALLEJO INVERSORES SAS (CRA 27B 68 75)
9) FACOMED SAS (CALLE 67 19 38)
10) COMERCIALIZADORA CDT SAS (AV MIROLINDO ANTIGUA CRUZ ROJA ZONA INDUSTRIAL EL PAPAYO IBAGUE)
11) XAM SOLUCIONES INTEGRALES SAS (CRA 28A N° 74 57)
12) SOBREMEDIDAS SAS (CRA 78 N° 128-90 OF 601 T4)
13) CAPITEX SAS (CRA 78A N° 72A 41)
14) UNION MILITARY INDUSTRIES CI (CRA 49A N° 86A 04)
15) CACHUCHAS Y CAMISETAS GOOD WILL SAS (CRA 10A N° 19-25/29 SUR)
16) DBC SAS (CALLE 2 N° 19A 72)</t>
  </si>
  <si>
    <r>
      <rPr>
        <b/>
        <sz val="11"/>
        <color rgb="FF000000"/>
        <rFont val="Arial"/>
        <family val="2"/>
      </rPr>
      <t>Colores:</t>
    </r>
    <r>
      <rPr>
        <sz val="11"/>
        <color rgb="FF000000"/>
        <rFont val="Arial"/>
        <family val="2"/>
      </rPr>
      <t xml:space="preserve"> BLANCO </t>
    </r>
    <r>
      <rPr>
        <b/>
        <sz val="11"/>
        <color rgb="FF000000"/>
        <rFont val="Arial"/>
        <family val="2"/>
      </rPr>
      <t>Diseño:</t>
    </r>
    <r>
      <rPr>
        <sz val="11"/>
        <color rgb="FF000000"/>
        <rFont val="Arial"/>
        <family val="2"/>
      </rPr>
      <t xml:space="preserve"> Camisetas tipo polo abertura delantera y tres (3) botones. </t>
    </r>
    <r>
      <rPr>
        <b/>
        <sz val="11"/>
        <color rgb="FF000000"/>
        <rFont val="Arial"/>
        <family val="2"/>
      </rPr>
      <t>Estilo:</t>
    </r>
    <r>
      <rPr>
        <sz val="11"/>
        <color rgb="FF000000"/>
        <rFont val="Arial"/>
        <family val="2"/>
      </rPr>
      <t xml:space="preserve"> Manga larga. </t>
    </r>
    <r>
      <rPr>
        <b/>
        <sz val="11"/>
        <color rgb="FF000000"/>
        <rFont val="Arial"/>
        <family val="2"/>
      </rPr>
      <t>Materiales y tejidos:</t>
    </r>
    <r>
      <rPr>
        <sz val="11"/>
        <color rgb="FF000000"/>
        <rFont val="Arial"/>
        <family val="2"/>
      </rPr>
      <t xml:space="preserve"> 100% algodón minimo de 180 gramos, cuellos y puños tejidos tono a tono. </t>
    </r>
    <r>
      <rPr>
        <b/>
        <sz val="11"/>
        <color rgb="FF000000"/>
        <rFont val="Arial"/>
        <family val="2"/>
      </rPr>
      <t>Talla:</t>
    </r>
    <r>
      <rPr>
        <sz val="11"/>
        <color rgb="FF000000"/>
        <rFont val="Arial"/>
        <family val="2"/>
      </rPr>
      <t xml:space="preserve"> 10, 12, 14,16.</t>
    </r>
  </si>
  <si>
    <r>
      <rPr>
        <b/>
        <sz val="11"/>
        <color rgb="FF000000"/>
        <rFont val="Arial"/>
        <family val="2"/>
      </rPr>
      <t>Colores:</t>
    </r>
    <r>
      <rPr>
        <sz val="11"/>
        <color rgb="FF000000"/>
        <rFont val="Arial"/>
        <family val="2"/>
      </rPr>
      <t xml:space="preserve"> AZUL OSCURO PMS 286, CYAN PMS 299, VERDE PMS 375 </t>
    </r>
    <r>
      <rPr>
        <b/>
        <sz val="11"/>
        <color rgb="FF000000"/>
        <rFont val="Arial"/>
        <family val="2"/>
      </rPr>
      <t>Diseño:</t>
    </r>
    <r>
      <rPr>
        <sz val="11"/>
        <color rgb="FF000000"/>
        <rFont val="Arial"/>
        <family val="2"/>
      </rPr>
      <t xml:space="preserve"> Camisetas tipo polo abertura delantera y tres (3) botones. </t>
    </r>
    <r>
      <rPr>
        <b/>
        <sz val="11"/>
        <color rgb="FF000000"/>
        <rFont val="Arial"/>
        <family val="2"/>
      </rPr>
      <t>Estilo:</t>
    </r>
    <r>
      <rPr>
        <sz val="11"/>
        <color rgb="FF000000"/>
        <rFont val="Arial"/>
        <family val="2"/>
      </rPr>
      <t xml:space="preserve"> Manga larga. </t>
    </r>
    <r>
      <rPr>
        <b/>
        <sz val="11"/>
        <color rgb="FF000000"/>
        <rFont val="Arial"/>
        <family val="2"/>
      </rPr>
      <t>Materiales y tejidos:</t>
    </r>
    <r>
      <rPr>
        <sz val="11"/>
        <color rgb="FF000000"/>
        <rFont val="Arial"/>
        <family val="2"/>
      </rPr>
      <t xml:space="preserve"> 100% algodón minimo de 180 gramos, cuellos y puños tejidos tono a tono. </t>
    </r>
    <r>
      <rPr>
        <b/>
        <sz val="11"/>
        <color rgb="FF000000"/>
        <rFont val="Arial"/>
        <family val="2"/>
      </rPr>
      <t>Talla:</t>
    </r>
    <r>
      <rPr>
        <sz val="11"/>
        <color rgb="FF000000"/>
        <rFont val="Arial"/>
        <family val="2"/>
      </rPr>
      <t xml:space="preserve"> XS, S, M, L</t>
    </r>
  </si>
  <si>
    <r>
      <rPr>
        <b/>
        <sz val="11"/>
        <color rgb="FF000000"/>
        <rFont val="Arial"/>
        <family val="2"/>
      </rPr>
      <t>Colores:</t>
    </r>
    <r>
      <rPr>
        <sz val="11"/>
        <color rgb="FF000000"/>
        <rFont val="Arial"/>
        <family val="2"/>
      </rPr>
      <t xml:space="preserve"> BLANCO </t>
    </r>
    <r>
      <rPr>
        <b/>
        <sz val="11"/>
        <color rgb="FF000000"/>
        <rFont val="Arial"/>
        <family val="2"/>
      </rPr>
      <t>Diseño:</t>
    </r>
    <r>
      <rPr>
        <sz val="11"/>
        <color rgb="FF000000"/>
        <rFont val="Arial"/>
        <family val="2"/>
      </rPr>
      <t xml:space="preserve"> Camisetas tipo polo abertura delantera y tres (3) botones. </t>
    </r>
    <r>
      <rPr>
        <b/>
        <sz val="11"/>
        <color rgb="FF000000"/>
        <rFont val="Arial"/>
        <family val="2"/>
      </rPr>
      <t>Estilo:</t>
    </r>
    <r>
      <rPr>
        <sz val="11"/>
        <color rgb="FF000000"/>
        <rFont val="Arial"/>
        <family val="2"/>
      </rPr>
      <t xml:space="preserve"> Manga larga. </t>
    </r>
    <r>
      <rPr>
        <b/>
        <sz val="11"/>
        <color rgb="FF000000"/>
        <rFont val="Arial"/>
        <family val="2"/>
      </rPr>
      <t>Materiales y tejidos:</t>
    </r>
    <r>
      <rPr>
        <sz val="11"/>
        <color rgb="FF000000"/>
        <rFont val="Arial"/>
        <family val="2"/>
      </rPr>
      <t xml:space="preserve"> 100% algodón minimo de 180 gramos, cuellos y puños tejidos tono a tono. </t>
    </r>
    <r>
      <rPr>
        <b/>
        <sz val="11"/>
        <color rgb="FF000000"/>
        <rFont val="Arial"/>
        <family val="2"/>
      </rPr>
      <t>Talla:</t>
    </r>
    <r>
      <rPr>
        <sz val="11"/>
        <color rgb="FF000000"/>
        <rFont val="Arial"/>
        <family val="2"/>
      </rPr>
      <t xml:space="preserve"> XS, S, M, 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</si>
</sst>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quot;$&quot;\ #,##0"/>
    <numFmt numFmtId="168" formatCode="_-* #,##0\ &quot;€&quot;_-;\-* #,##0\ &quot;€&quot;_-;_-* &quot;-&quot;\ &quot;€&quot;_-;_-@_-"/>
    <numFmt numFmtId="169" formatCode="_-* #,##0.00\ _€_-;\-* #,##0.00\ _€_-;_-* &quot;-&quot;??\ _€_-;_-@_-"/>
    <numFmt numFmtId="170" formatCode="#,###.00"/>
    <numFmt numFmtId="171" formatCode="#,###.00\ &quot;COP&quot;"/>
    <numFmt numFmtId="172" formatCode="_(&quot;$&quot;\ * #,##0.00_);_(&quot;$&quot;\ * \(#,##0.00\);_(&quot;$&quot;\ *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8"/>
      <color rgb="FF000000"/>
      <name val="Arial"/>
      <family val="2"/>
    </font>
    <font>
      <sz val="11"/>
      <color rgb="FF333333"/>
      <name val="Helvetica"/>
      <family val="2"/>
    </font>
    <font>
      <b/>
      <sz val="18"/>
      <color theme="1"/>
      <name val="Calibri"/>
      <family val="2"/>
      <scheme val="minor"/>
    </font>
    <font>
      <sz val="12"/>
      <color rgb="FF333333"/>
      <name val="Helvetica"/>
      <family val="2"/>
    </font>
    <font>
      <sz val="9"/>
      <color rgb="FF000000"/>
      <name val="Calibri"/>
      <family val="2"/>
      <scheme val="minor"/>
    </font>
    <font>
      <sz val="10.5"/>
      <color theme="1"/>
      <name val="Arial Narrow"/>
      <family val="2"/>
    </font>
    <font>
      <sz val="9"/>
      <color rgb="FF000000"/>
      <name val="Arial"/>
      <family val="2"/>
    </font>
    <font>
      <sz val="12"/>
      <color rgb="FF000000"/>
      <name val="Verdana"/>
      <family val="2"/>
    </font>
    <font>
      <sz val="12"/>
      <color theme="1"/>
      <name val="Calibri"/>
      <family val="2"/>
      <scheme val="minor"/>
    </font>
    <font>
      <sz val="12"/>
      <color rgb="FF000000"/>
      <name val="Calibri"/>
      <family val="2"/>
      <scheme val="minor"/>
    </font>
    <font>
      <sz val="12"/>
      <color theme="1"/>
      <name val="Verdana"/>
      <family val="2"/>
    </font>
    <font>
      <sz val="9"/>
      <name val="Arial"/>
      <family val="2"/>
    </font>
    <font>
      <b/>
      <sz val="12"/>
      <color theme="1"/>
      <name val="Verdana"/>
      <family val="2"/>
    </font>
    <font>
      <b/>
      <sz val="22"/>
      <color theme="1"/>
      <name val="Calibri"/>
      <family val="2"/>
      <scheme val="minor"/>
    </font>
    <font>
      <sz val="22"/>
      <color theme="1"/>
      <name val="Calibri"/>
      <family val="2"/>
      <scheme val="minor"/>
    </font>
    <font>
      <b/>
      <sz val="11"/>
      <color theme="1"/>
      <name val="Arial"/>
      <family val="2"/>
    </font>
    <font>
      <sz val="11"/>
      <color theme="1"/>
      <name val="Arial"/>
      <family val="2"/>
    </font>
    <font>
      <sz val="11"/>
      <color rgb="FF000000"/>
      <name val="Arial"/>
      <family val="2"/>
    </font>
    <font>
      <b/>
      <sz val="11"/>
      <color rgb="FF000000"/>
      <name val="Arial"/>
      <family val="2"/>
    </font>
    <font>
      <sz val="11"/>
      <color rgb="FF333333"/>
      <name val="Arial"/>
      <family val="2"/>
    </font>
    <font>
      <sz val="12"/>
      <color rgb="FF333333"/>
      <name val="Arial"/>
      <family val="2"/>
    </font>
    <font>
      <b/>
      <sz val="18"/>
      <color theme="1"/>
      <name val="Arial"/>
      <family val="2"/>
    </font>
    <font>
      <sz val="12"/>
      <color rgb="FF000000"/>
      <name val="Arial"/>
      <family val="2"/>
    </font>
    <font>
      <sz val="12"/>
      <color theme="1"/>
      <name val="Arial"/>
      <family val="2"/>
    </font>
    <font>
      <sz val="10"/>
      <color theme="1"/>
      <name val="Arial"/>
      <family val="2"/>
    </font>
    <font>
      <b/>
      <sz val="10"/>
      <color theme="1"/>
      <name val="Arial"/>
      <family val="2"/>
    </font>
    <font>
      <sz val="10"/>
      <color rgb="FF000000"/>
      <name val="Arial"/>
      <family val="2"/>
    </font>
    <font>
      <b/>
      <sz val="9"/>
      <color rgb="FF000000"/>
      <name val="Arial"/>
      <family val="2"/>
    </font>
    <font>
      <sz val="11"/>
      <color rgb="FF222222"/>
      <name val="Arial"/>
      <family val="2"/>
    </font>
    <font>
      <sz val="10"/>
      <name val="Arial"/>
      <family val="2"/>
    </font>
    <font>
      <b/>
      <sz val="10"/>
      <color theme="1"/>
      <name val="Verdana"/>
      <family val="2"/>
    </font>
    <font>
      <sz val="10"/>
      <color theme="1"/>
      <name val="Verdana"/>
      <family val="2"/>
    </font>
    <font>
      <sz val="10"/>
      <color indexed="64"/>
      <name val="Arial"/>
      <family val="2"/>
    </font>
  </fonts>
  <fills count="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rgb="FFDBE5F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32" fillId="0" borderId="0"/>
    <xf numFmtId="0" fontId="33" fillId="4" borderId="0" applyNumberFormat="0" applyBorder="0" applyProtection="0">
      <alignment horizontal="center" vertical="center"/>
    </xf>
    <xf numFmtId="49" fontId="34" fillId="0" borderId="0" applyFill="0" applyBorder="0" applyProtection="0">
      <alignment horizontal="left" vertical="center"/>
    </xf>
    <xf numFmtId="170" fontId="34" fillId="0" borderId="0" applyFill="0" applyBorder="0" applyProtection="0">
      <alignment horizontal="right" vertical="center"/>
    </xf>
    <xf numFmtId="171" fontId="27" fillId="0" borderId="0" applyFont="0" applyFill="0" applyBorder="0" applyAlignment="0" applyProtection="0"/>
    <xf numFmtId="169" fontId="1" fillId="0" borderId="0" applyFont="0" applyFill="0" applyBorder="0" applyAlignment="0" applyProtection="0"/>
    <xf numFmtId="0" fontId="35" fillId="0" borderId="0"/>
    <xf numFmtId="172" fontId="1" fillId="0" borderId="0" applyFont="0" applyFill="0" applyBorder="0" applyAlignment="0" applyProtection="0"/>
    <xf numFmtId="43" fontId="1" fillId="0" borderId="0" applyFont="0" applyFill="0" applyBorder="0" applyAlignment="0" applyProtection="0"/>
    <xf numFmtId="0" fontId="35" fillId="0" borderId="0"/>
    <xf numFmtId="168" fontId="1" fillId="0" borderId="0" applyFont="0" applyFill="0" applyBorder="0" applyAlignment="0" applyProtection="0"/>
  </cellStyleXfs>
  <cellXfs count="236">
    <xf numFmtId="0" fontId="0" fillId="0" borderId="0" xfId="0"/>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justify" vertical="top" wrapText="1"/>
    </xf>
    <xf numFmtId="0" fontId="3" fillId="0" borderId="1" xfId="0" applyFont="1" applyBorder="1" applyAlignment="1">
      <alignment wrapText="1"/>
    </xf>
    <xf numFmtId="0" fontId="0" fillId="0" borderId="1" xfId="0" applyBorder="1" applyAlignment="1">
      <alignment horizontal="center" vertical="center"/>
    </xf>
    <xf numFmtId="165" fontId="0" fillId="0" borderId="1" xfId="1" applyFont="1" applyBorder="1"/>
    <xf numFmtId="165" fontId="0" fillId="0" borderId="1" xfId="0" applyNumberFormat="1" applyBorder="1"/>
    <xf numFmtId="0" fontId="0" fillId="0" borderId="4" xfId="0" applyBorder="1" applyAlignment="1">
      <alignment horizontal="center" vertical="center"/>
    </xf>
    <xf numFmtId="0" fontId="4" fillId="0" borderId="0" xfId="0" applyFont="1"/>
    <xf numFmtId="0" fontId="4" fillId="0" borderId="1" xfId="0" applyFont="1" applyBorder="1" applyAlignment="1">
      <alignment horizontal="justify" vertical="top" wrapText="1"/>
    </xf>
    <xf numFmtId="165" fontId="0" fillId="0" borderId="1" xfId="0" applyNumberFormat="1" applyBorder="1" applyAlignment="1">
      <alignment horizontal="center" vertical="center"/>
    </xf>
    <xf numFmtId="0" fontId="4" fillId="0" borderId="5" xfId="0" applyFont="1" applyBorder="1" applyAlignment="1">
      <alignment horizontal="justify" vertical="top" wrapText="1"/>
    </xf>
    <xf numFmtId="0" fontId="5" fillId="0" borderId="0" xfId="0" applyFont="1"/>
    <xf numFmtId="9" fontId="0" fillId="0" borderId="0" xfId="2" applyFont="1"/>
    <xf numFmtId="165" fontId="0" fillId="0" borderId="0" xfId="1" applyFont="1"/>
    <xf numFmtId="165" fontId="0" fillId="0" borderId="0" xfId="0" applyNumberFormat="1"/>
    <xf numFmtId="165" fontId="0" fillId="0" borderId="0" xfId="1" applyFont="1" applyFill="1" applyBorder="1" applyAlignment="1">
      <alignment horizontal="center" vertical="center"/>
    </xf>
    <xf numFmtId="0" fontId="6" fillId="0" borderId="1" xfId="0" applyFont="1" applyBorder="1" applyAlignment="1">
      <alignment vertical="top" wrapText="1"/>
    </xf>
    <xf numFmtId="0" fontId="6" fillId="0" borderId="6" xfId="0" applyFont="1" applyBorder="1" applyAlignment="1">
      <alignment horizontal="justify" vertical="top" wrapText="1"/>
    </xf>
    <xf numFmtId="0" fontId="4" fillId="0" borderId="1" xfId="0" applyFont="1" applyBorder="1"/>
    <xf numFmtId="0" fontId="7" fillId="0" borderId="7" xfId="0" applyFont="1" applyBorder="1" applyAlignment="1">
      <alignment vertical="center" wrapText="1"/>
    </xf>
    <xf numFmtId="0" fontId="0" fillId="0" borderId="0" xfId="0" applyAlignment="1">
      <alignment horizontal="center" vertical="center"/>
    </xf>
    <xf numFmtId="0" fontId="7" fillId="0" borderId="1" xfId="0" applyFont="1" applyBorder="1"/>
    <xf numFmtId="0" fontId="7" fillId="0" borderId="7" xfId="0" applyFont="1" applyBorder="1" applyAlignment="1">
      <alignment horizontal="center" vertical="center"/>
    </xf>
    <xf numFmtId="0" fontId="7" fillId="0" borderId="8" xfId="0" applyFont="1" applyBorder="1"/>
    <xf numFmtId="0" fontId="7" fillId="0" borderId="9" xfId="0" applyFont="1" applyBorder="1" applyAlignment="1">
      <alignment horizontal="center" vertical="center"/>
    </xf>
    <xf numFmtId="0" fontId="7" fillId="0" borderId="5" xfId="0" applyFont="1" applyBorder="1" applyAlignment="1">
      <alignment vertical="center" wrapText="1"/>
    </xf>
    <xf numFmtId="0" fontId="7" fillId="0" borderId="1" xfId="0" applyFont="1" applyBorder="1" applyAlignment="1">
      <alignment vertical="center" wrapText="1"/>
    </xf>
    <xf numFmtId="0" fontId="0" fillId="0" borderId="1" xfId="0" applyBorder="1"/>
    <xf numFmtId="0" fontId="7" fillId="0" borderId="5" xfId="0" applyFont="1" applyBorder="1" applyAlignment="1">
      <alignment horizontal="center" vertical="center"/>
    </xf>
    <xf numFmtId="3" fontId="0" fillId="0" borderId="0" xfId="0" applyNumberFormat="1"/>
    <xf numFmtId="3" fontId="2" fillId="2" borderId="2" xfId="0" applyNumberFormat="1" applyFont="1" applyFill="1" applyBorder="1" applyAlignment="1">
      <alignment horizontal="center" vertical="center"/>
    </xf>
    <xf numFmtId="3" fontId="0" fillId="0" borderId="1" xfId="0" applyNumberFormat="1" applyBorder="1" applyAlignment="1">
      <alignment horizontal="center" vertical="center"/>
    </xf>
    <xf numFmtId="3" fontId="0" fillId="0" borderId="4" xfId="0" applyNumberFormat="1" applyBorder="1" applyAlignment="1">
      <alignment horizontal="center" vertical="center"/>
    </xf>
    <xf numFmtId="3" fontId="7" fillId="0" borderId="1" xfId="1" applyNumberFormat="1" applyFont="1" applyBorder="1" applyAlignment="1">
      <alignment horizontal="center" vertical="center"/>
    </xf>
    <xf numFmtId="3" fontId="7" fillId="0" borderId="1" xfId="0" applyNumberFormat="1" applyFont="1" applyBorder="1" applyAlignment="1">
      <alignment horizontal="right" vertical="center"/>
    </xf>
    <xf numFmtId="3" fontId="2" fillId="2" borderId="2" xfId="0" applyNumberFormat="1" applyFont="1" applyFill="1" applyBorder="1" applyAlignment="1">
      <alignment horizontal="center" vertical="center" wrapText="1"/>
    </xf>
    <xf numFmtId="3" fontId="0" fillId="0" borderId="5" xfId="0" applyNumberFormat="1" applyBorder="1" applyAlignment="1">
      <alignment horizontal="center" vertical="center"/>
    </xf>
    <xf numFmtId="3" fontId="0" fillId="0" borderId="7" xfId="0" applyNumberFormat="1" applyBorder="1" applyAlignment="1">
      <alignment horizontal="center" vertical="center"/>
    </xf>
    <xf numFmtId="3" fontId="7" fillId="0" borderId="5" xfId="1" applyNumberFormat="1" applyFont="1" applyBorder="1" applyAlignment="1">
      <alignment horizontal="center" vertical="center"/>
    </xf>
    <xf numFmtId="3" fontId="5" fillId="0" borderId="0" xfId="0" applyNumberFormat="1" applyFont="1" applyAlignment="1">
      <alignment vertical="center"/>
    </xf>
    <xf numFmtId="3" fontId="0" fillId="0" borderId="0" xfId="0" applyNumberFormat="1" applyAlignment="1">
      <alignment vertical="center"/>
    </xf>
    <xf numFmtId="3" fontId="7" fillId="0" borderId="1" xfId="0" applyNumberFormat="1" applyFont="1" applyBorder="1" applyAlignment="1">
      <alignment horizontal="center" vertical="center"/>
    </xf>
    <xf numFmtId="3" fontId="7" fillId="0" borderId="4" xfId="0" applyNumberFormat="1" applyFont="1" applyBorder="1" applyAlignment="1">
      <alignment horizontal="center" vertical="center"/>
    </xf>
    <xf numFmtId="0" fontId="0" fillId="0" borderId="4" xfId="0" applyBorder="1"/>
    <xf numFmtId="0" fontId="8" fillId="0" borderId="1" xfId="0" applyFont="1" applyBorder="1"/>
    <xf numFmtId="0" fontId="9" fillId="0" borderId="1" xfId="0" applyFont="1" applyBorder="1"/>
    <xf numFmtId="0" fontId="9" fillId="0" borderId="1" xfId="0" applyFont="1" applyBorder="1" applyAlignment="1">
      <alignment horizontal="justify" vertical="top" wrapText="1"/>
    </xf>
    <xf numFmtId="0" fontId="11" fillId="0" borderId="1" xfId="0" applyFont="1" applyBorder="1" applyAlignment="1">
      <alignment horizontal="center" vertical="center"/>
    </xf>
    <xf numFmtId="3" fontId="12" fillId="0" borderId="1" xfId="0" applyNumberFormat="1" applyFont="1" applyBorder="1" applyAlignment="1">
      <alignment horizontal="center" vertical="center"/>
    </xf>
    <xf numFmtId="3" fontId="2" fillId="2" borderId="1" xfId="0" applyNumberFormat="1" applyFont="1" applyFill="1" applyBorder="1" applyAlignment="1">
      <alignment horizontal="center" vertical="center" wrapText="1"/>
    </xf>
    <xf numFmtId="3" fontId="12" fillId="0" borderId="4" xfId="0" applyNumberFormat="1" applyFont="1" applyBorder="1" applyAlignment="1">
      <alignment horizontal="center" vertical="center"/>
    </xf>
    <xf numFmtId="0" fontId="10" fillId="0" borderId="9" xfId="0" applyFont="1" applyBorder="1" applyAlignment="1">
      <alignment wrapText="1"/>
    </xf>
    <xf numFmtId="0" fontId="2" fillId="0" borderId="0" xfId="0" applyFont="1" applyAlignment="1">
      <alignment horizontal="center" vertical="center"/>
    </xf>
    <xf numFmtId="165" fontId="0" fillId="0" borderId="1" xfId="1" applyFont="1" applyBorder="1" applyAlignment="1">
      <alignment horizontal="center" vertical="center"/>
    </xf>
    <xf numFmtId="0" fontId="2" fillId="2" borderId="1" xfId="0" applyFont="1" applyFill="1" applyBorder="1" applyAlignment="1">
      <alignment horizontal="center" vertical="center" wrapText="1"/>
    </xf>
    <xf numFmtId="165" fontId="0" fillId="0" borderId="1" xfId="1" applyFont="1" applyBorder="1" applyAlignment="1">
      <alignment vertical="center"/>
    </xf>
    <xf numFmtId="166" fontId="0" fillId="0" borderId="0" xfId="0" applyNumberFormat="1"/>
    <xf numFmtId="2" fontId="0" fillId="0" borderId="0" xfId="0" applyNumberFormat="1"/>
    <xf numFmtId="0" fontId="10" fillId="0" borderId="9" xfId="0" applyFont="1" applyBorder="1" applyAlignment="1">
      <alignment horizontal="justify" vertical="top" wrapText="1"/>
    </xf>
    <xf numFmtId="0" fontId="2" fillId="0" borderId="0" xfId="0" applyFont="1" applyAlignment="1">
      <alignment horizontal="center" vertical="center"/>
    </xf>
    <xf numFmtId="0" fontId="0" fillId="0" borderId="0" xfId="0" applyFill="1"/>
    <xf numFmtId="165" fontId="0" fillId="0" borderId="1" xfId="1" applyFont="1" applyFill="1" applyBorder="1" applyAlignment="1">
      <alignment horizontal="center" vertical="center"/>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2" fillId="2" borderId="5" xfId="0" applyFont="1" applyFill="1" applyBorder="1" applyAlignment="1">
      <alignment horizontal="center" vertical="center" wrapText="1"/>
    </xf>
    <xf numFmtId="166" fontId="13" fillId="0" borderId="1" xfId="1" applyNumberFormat="1" applyFont="1" applyFill="1" applyBorder="1" applyAlignment="1">
      <alignment horizontal="center" vertical="center"/>
    </xf>
    <xf numFmtId="166" fontId="13" fillId="0" borderId="1" xfId="1" applyNumberFormat="1" applyFont="1" applyBorder="1" applyAlignment="1">
      <alignment vertical="center"/>
    </xf>
    <xf numFmtId="0" fontId="13"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166" fontId="13" fillId="0" borderId="2" xfId="1" applyNumberFormat="1" applyFont="1" applyFill="1" applyBorder="1" applyAlignment="1">
      <alignment horizontal="center" vertical="center"/>
    </xf>
    <xf numFmtId="166" fontId="13" fillId="0" borderId="2" xfId="1" applyNumberFormat="1" applyFont="1" applyBorder="1" applyAlignment="1">
      <alignment vertical="center"/>
    </xf>
    <xf numFmtId="0" fontId="0" fillId="0" borderId="0" xfId="0" applyBorder="1" applyAlignment="1">
      <alignment horizontal="center" vertical="center"/>
    </xf>
    <xf numFmtId="166" fontId="13" fillId="0" borderId="3" xfId="1" applyNumberFormat="1" applyFont="1" applyBorder="1" applyAlignment="1">
      <alignment vertical="center"/>
    </xf>
    <xf numFmtId="0" fontId="2" fillId="0" borderId="0" xfId="0" applyFont="1" applyBorder="1" applyAlignment="1">
      <alignment horizontal="center" vertical="center"/>
    </xf>
    <xf numFmtId="0" fontId="0" fillId="3" borderId="1" xfId="0" applyFill="1" applyBorder="1" applyAlignment="1">
      <alignment horizontal="center" vertical="center"/>
    </xf>
    <xf numFmtId="166" fontId="15" fillId="3" borderId="1" xfId="1" applyNumberFormat="1" applyFont="1" applyFill="1" applyBorder="1" applyAlignment="1">
      <alignment horizontal="center" vertical="center"/>
    </xf>
    <xf numFmtId="0" fontId="15" fillId="3" borderId="1" xfId="0" applyFont="1" applyFill="1" applyBorder="1" applyAlignment="1">
      <alignment horizontal="center" vertical="center"/>
    </xf>
    <xf numFmtId="166" fontId="15" fillId="3" borderId="1" xfId="1" applyNumberFormat="1" applyFont="1" applyFill="1" applyBorder="1" applyAlignment="1">
      <alignment vertical="center"/>
    </xf>
    <xf numFmtId="0" fontId="14" fillId="0" borderId="11" xfId="0" applyFont="1" applyFill="1" applyBorder="1" applyAlignment="1" applyProtection="1">
      <alignment horizontal="center" vertical="center" wrapText="1"/>
      <protection hidden="1"/>
    </xf>
    <xf numFmtId="166" fontId="13" fillId="0" borderId="8" xfId="1" applyNumberFormat="1" applyFont="1" applyBorder="1" applyAlignment="1">
      <alignment vertical="center"/>
    </xf>
    <xf numFmtId="3" fontId="2" fillId="2" borderId="8" xfId="0" applyNumberFormat="1" applyFont="1" applyFill="1" applyBorder="1" applyAlignment="1">
      <alignment horizontal="center" vertical="center" wrapText="1"/>
    </xf>
    <xf numFmtId="0" fontId="0" fillId="0" borderId="0" xfId="0" applyBorder="1"/>
    <xf numFmtId="10" fontId="0" fillId="0" borderId="0" xfId="0" applyNumberFormat="1"/>
    <xf numFmtId="0" fontId="10" fillId="0" borderId="1" xfId="0" applyFont="1" applyBorder="1" applyAlignment="1">
      <alignment horizontal="justify" vertical="top" wrapText="1"/>
    </xf>
    <xf numFmtId="0" fontId="18" fillId="2" borderId="12" xfId="0" applyFont="1" applyFill="1" applyBorder="1" applyAlignment="1">
      <alignment horizontal="center" vertical="center"/>
    </xf>
    <xf numFmtId="0" fontId="18" fillId="2" borderId="12" xfId="0" applyFont="1" applyFill="1" applyBorder="1" applyAlignment="1">
      <alignment horizontal="center" vertical="center" wrapText="1"/>
    </xf>
    <xf numFmtId="0" fontId="19" fillId="0" borderId="12" xfId="0" applyFont="1" applyBorder="1" applyAlignment="1">
      <alignment horizontal="center" vertical="center"/>
    </xf>
    <xf numFmtId="0" fontId="20" fillId="0" borderId="12" xfId="0" applyFont="1" applyBorder="1" applyAlignment="1">
      <alignment horizontal="justify" vertical="top" wrapText="1"/>
    </xf>
    <xf numFmtId="167" fontId="19" fillId="0" borderId="12" xfId="1" applyNumberFormat="1" applyFont="1" applyBorder="1" applyAlignment="1">
      <alignment horizontal="center" vertical="center"/>
    </xf>
    <xf numFmtId="0" fontId="20" fillId="0" borderId="12" xfId="0" applyFont="1" applyBorder="1" applyAlignment="1">
      <alignment wrapText="1"/>
    </xf>
    <xf numFmtId="0" fontId="18" fillId="0" borderId="12" xfId="0" applyFont="1" applyBorder="1" applyAlignment="1">
      <alignment horizontal="center" vertical="center"/>
    </xf>
    <xf numFmtId="0" fontId="19" fillId="0" borderId="12" xfId="0" applyFont="1" applyBorder="1" applyAlignment="1">
      <alignment horizontal="center" vertical="center" wrapText="1"/>
    </xf>
    <xf numFmtId="0" fontId="22" fillId="0" borderId="12" xfId="0" applyFont="1" applyBorder="1" applyAlignment="1">
      <alignment horizontal="justify" vertical="center" wrapText="1"/>
    </xf>
    <xf numFmtId="167" fontId="19" fillId="0" borderId="12" xfId="0" applyNumberFormat="1" applyFont="1" applyBorder="1" applyAlignment="1">
      <alignment horizontal="center" vertical="center"/>
    </xf>
    <xf numFmtId="0" fontId="19" fillId="0" borderId="0" xfId="0" applyFont="1"/>
    <xf numFmtId="0" fontId="23" fillId="0" borderId="12" xfId="0" applyFont="1" applyBorder="1" applyAlignment="1">
      <alignment vertical="top" wrapText="1"/>
    </xf>
    <xf numFmtId="165" fontId="19" fillId="0" borderId="12" xfId="0" applyNumberFormat="1" applyFont="1" applyBorder="1" applyAlignment="1">
      <alignment horizontal="center" vertical="center"/>
    </xf>
    <xf numFmtId="0" fontId="23" fillId="0" borderId="12" xfId="0" applyFont="1" applyBorder="1" applyAlignment="1">
      <alignment horizontal="justify" vertical="top" wrapText="1"/>
    </xf>
    <xf numFmtId="0" fontId="23" fillId="0" borderId="12" xfId="0" applyFont="1" applyFill="1" applyBorder="1" applyAlignment="1">
      <alignment vertical="top" wrapText="1"/>
    </xf>
    <xf numFmtId="0" fontId="22" fillId="0" borderId="12" xfId="0" applyFont="1" applyBorder="1" applyAlignment="1">
      <alignment vertical="center" wrapText="1"/>
    </xf>
    <xf numFmtId="0" fontId="2" fillId="2" borderId="12" xfId="0" applyFont="1" applyFill="1" applyBorder="1" applyAlignment="1">
      <alignment horizontal="center" vertical="center"/>
    </xf>
    <xf numFmtId="3" fontId="2" fillId="2" borderId="13" xfId="0" applyNumberFormat="1" applyFont="1" applyFill="1" applyBorder="1" applyAlignment="1">
      <alignment horizontal="center" vertical="center" wrapText="1"/>
    </xf>
    <xf numFmtId="0" fontId="0" fillId="0" borderId="12" xfId="0" applyBorder="1" applyAlignment="1">
      <alignment horizontal="center" vertical="center"/>
    </xf>
    <xf numFmtId="0" fontId="19" fillId="0" borderId="12" xfId="0" applyFont="1" applyBorder="1" applyAlignment="1">
      <alignment horizontal="justify" vertical="center" wrapText="1"/>
    </xf>
    <xf numFmtId="0" fontId="0" fillId="0" borderId="16" xfId="0" applyBorder="1" applyAlignment="1">
      <alignment horizontal="center" vertical="center"/>
    </xf>
    <xf numFmtId="167" fontId="19" fillId="0" borderId="12" xfId="0" applyNumberFormat="1" applyFont="1" applyBorder="1" applyAlignment="1">
      <alignment horizontal="center" vertical="center" wrapText="1"/>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19" fillId="0" borderId="12" xfId="0" applyFont="1" applyFill="1" applyBorder="1" applyAlignment="1">
      <alignment horizontal="justify" vertical="center" wrapText="1"/>
    </xf>
    <xf numFmtId="3" fontId="18" fillId="2" borderId="12" xfId="0" applyNumberFormat="1" applyFont="1" applyFill="1" applyBorder="1" applyAlignment="1">
      <alignment horizontal="center" vertical="center" wrapText="1"/>
    </xf>
    <xf numFmtId="0" fontId="9" fillId="0" borderId="12" xfId="0" applyFont="1" applyBorder="1" applyAlignment="1">
      <alignment horizontal="center" vertical="center"/>
    </xf>
    <xf numFmtId="3" fontId="19" fillId="0" borderId="12" xfId="0" applyNumberFormat="1" applyFont="1" applyBorder="1" applyAlignment="1">
      <alignment horizontal="center" vertical="center"/>
    </xf>
    <xf numFmtId="0" fontId="19" fillId="0" borderId="12" xfId="0" applyFont="1" applyBorder="1" applyAlignment="1">
      <alignment horizontal="justify" vertical="center"/>
    </xf>
    <xf numFmtId="0" fontId="20" fillId="0" borderId="12" xfId="0" applyFont="1" applyBorder="1" applyAlignment="1">
      <alignment horizontal="justify" vertical="center"/>
    </xf>
    <xf numFmtId="0" fontId="20" fillId="0" borderId="12" xfId="0" applyFont="1" applyBorder="1" applyAlignment="1">
      <alignment horizontal="justify" vertical="center" wrapText="1"/>
    </xf>
    <xf numFmtId="167" fontId="19" fillId="0" borderId="12" xfId="0" applyNumberFormat="1" applyFont="1" applyBorder="1" applyAlignment="1">
      <alignment horizontal="center"/>
    </xf>
    <xf numFmtId="0" fontId="19" fillId="0" borderId="0" xfId="0" applyFont="1" applyAlignment="1">
      <alignment horizontal="center" vertical="center"/>
    </xf>
    <xf numFmtId="3" fontId="24" fillId="0" borderId="0" xfId="0" applyNumberFormat="1" applyFont="1" applyAlignment="1">
      <alignment vertical="center"/>
    </xf>
    <xf numFmtId="165" fontId="19" fillId="0" borderId="0" xfId="1" applyFont="1"/>
    <xf numFmtId="3" fontId="19" fillId="0" borderId="0" xfId="0" applyNumberFormat="1" applyFont="1" applyAlignment="1">
      <alignment vertical="center"/>
    </xf>
    <xf numFmtId="0" fontId="25" fillId="0" borderId="12" xfId="0" applyFont="1" applyBorder="1" applyAlignment="1">
      <alignment horizontal="justify" vertical="top" wrapText="1"/>
    </xf>
    <xf numFmtId="165" fontId="19" fillId="0" borderId="0" xfId="0" applyNumberFormat="1" applyFont="1"/>
    <xf numFmtId="166" fontId="19" fillId="0" borderId="0" xfId="0" applyNumberFormat="1" applyFont="1"/>
    <xf numFmtId="2" fontId="19" fillId="0" borderId="0" xfId="0" applyNumberFormat="1" applyFont="1"/>
    <xf numFmtId="0" fontId="25" fillId="0" borderId="12" xfId="0" applyFont="1" applyBorder="1" applyAlignment="1">
      <alignment horizontal="justify" wrapText="1"/>
    </xf>
    <xf numFmtId="0" fontId="19" fillId="0" borderId="0" xfId="0" applyFont="1" applyAlignment="1">
      <alignment horizontal="justify" wrapText="1"/>
    </xf>
    <xf numFmtId="0" fontId="25" fillId="0" borderId="12" xfId="0" applyFont="1" applyFill="1" applyBorder="1" applyAlignment="1">
      <alignment horizontal="justify" vertical="top" wrapText="1"/>
    </xf>
    <xf numFmtId="0" fontId="25" fillId="0" borderId="12" xfId="0" applyFont="1" applyFill="1" applyBorder="1" applyAlignment="1">
      <alignment horizontal="justify" wrapText="1"/>
    </xf>
    <xf numFmtId="0" fontId="19" fillId="0" borderId="0" xfId="0" applyFont="1" applyFill="1" applyAlignment="1">
      <alignment horizontal="justify" wrapText="1"/>
    </xf>
    <xf numFmtId="0" fontId="19" fillId="0" borderId="0" xfId="0" applyFont="1" applyFill="1"/>
    <xf numFmtId="0" fontId="25" fillId="0" borderId="12" xfId="0" applyFont="1" applyBorder="1" applyAlignment="1">
      <alignment horizontal="center" vertical="center" wrapText="1"/>
    </xf>
    <xf numFmtId="166" fontId="26" fillId="0" borderId="12" xfId="1" applyNumberFormat="1" applyFont="1" applyFill="1" applyBorder="1" applyAlignment="1">
      <alignment horizontal="center" vertical="center"/>
    </xf>
    <xf numFmtId="166" fontId="26" fillId="0" borderId="12" xfId="1" applyNumberFormat="1" applyFont="1" applyBorder="1" applyAlignment="1">
      <alignment vertical="center"/>
    </xf>
    <xf numFmtId="10" fontId="19" fillId="0" borderId="0" xfId="0" applyNumberFormat="1" applyFont="1"/>
    <xf numFmtId="0" fontId="18" fillId="0" borderId="16" xfId="0" applyFont="1" applyBorder="1" applyAlignment="1">
      <alignment horizontal="center" vertical="center"/>
    </xf>
    <xf numFmtId="0" fontId="27" fillId="0" borderId="0" xfId="0" applyFont="1"/>
    <xf numFmtId="3" fontId="28" fillId="0" borderId="0" xfId="0" applyNumberFormat="1" applyFont="1" applyAlignment="1">
      <alignment vertical="center"/>
    </xf>
    <xf numFmtId="165" fontId="27" fillId="0" borderId="0" xfId="1" applyFont="1"/>
    <xf numFmtId="3" fontId="27" fillId="0" borderId="0" xfId="0" applyNumberFormat="1" applyFont="1" applyAlignment="1">
      <alignment vertical="center"/>
    </xf>
    <xf numFmtId="0" fontId="28" fillId="0" borderId="12" xfId="0" applyFont="1" applyBorder="1" applyAlignment="1">
      <alignment horizontal="center" vertical="center"/>
    </xf>
    <xf numFmtId="0" fontId="28" fillId="2" borderId="12" xfId="0" applyFont="1" applyFill="1" applyBorder="1" applyAlignment="1">
      <alignment horizontal="center" vertical="center"/>
    </xf>
    <xf numFmtId="3" fontId="28" fillId="2" borderId="12" xfId="0" applyNumberFormat="1" applyFont="1" applyFill="1" applyBorder="1" applyAlignment="1">
      <alignment horizontal="center" vertical="center" wrapText="1"/>
    </xf>
    <xf numFmtId="0" fontId="27" fillId="0" borderId="12" xfId="0" applyFont="1" applyBorder="1" applyAlignment="1">
      <alignment horizontal="center" vertical="center"/>
    </xf>
    <xf numFmtId="0" fontId="29" fillId="0" borderId="12" xfId="0" applyFont="1" applyBorder="1" applyAlignment="1">
      <alignment horizontal="justify" vertical="center" wrapText="1"/>
    </xf>
    <xf numFmtId="0" fontId="29" fillId="0" borderId="12" xfId="0" applyFont="1" applyBorder="1" applyAlignment="1">
      <alignment horizontal="center" vertical="center" wrapText="1"/>
    </xf>
    <xf numFmtId="10" fontId="27" fillId="0" borderId="0" xfId="0" applyNumberFormat="1" applyFont="1"/>
    <xf numFmtId="165" fontId="27" fillId="0" borderId="0" xfId="0" applyNumberFormat="1" applyFont="1"/>
    <xf numFmtId="0" fontId="9" fillId="0" borderId="12" xfId="0" applyFont="1" applyBorder="1" applyAlignment="1">
      <alignment horizontal="justify" vertical="top" wrapText="1"/>
    </xf>
    <xf numFmtId="3" fontId="18" fillId="0" borderId="0" xfId="0" applyNumberFormat="1" applyFont="1" applyAlignment="1">
      <alignment vertical="center"/>
    </xf>
    <xf numFmtId="0" fontId="18" fillId="2" borderId="16" xfId="0" applyFont="1" applyFill="1" applyBorder="1" applyAlignment="1">
      <alignment horizontal="center" vertical="center"/>
    </xf>
    <xf numFmtId="0" fontId="18" fillId="2" borderId="20" xfId="0" applyFont="1" applyFill="1" applyBorder="1" applyAlignment="1">
      <alignment horizontal="center" vertical="center"/>
    </xf>
    <xf numFmtId="0" fontId="19" fillId="0" borderId="16" xfId="0" applyFont="1" applyBorder="1" applyAlignment="1">
      <alignment horizontal="center" vertical="center"/>
    </xf>
    <xf numFmtId="0" fontId="20" fillId="0" borderId="12" xfId="0" applyFont="1" applyBorder="1" applyAlignment="1">
      <alignment horizontal="center" vertical="center"/>
    </xf>
    <xf numFmtId="0" fontId="31" fillId="0" borderId="12" xfId="0" applyFont="1" applyBorder="1"/>
    <xf numFmtId="0" fontId="31" fillId="0" borderId="12" xfId="0" applyFont="1" applyBorder="1" applyAlignment="1">
      <alignment vertical="center" wrapText="1"/>
    </xf>
    <xf numFmtId="0" fontId="19" fillId="0" borderId="12" xfId="0" applyFont="1" applyBorder="1" applyAlignment="1">
      <alignment vertical="center"/>
    </xf>
    <xf numFmtId="0" fontId="18" fillId="2" borderId="20" xfId="0" applyFont="1" applyFill="1" applyBorder="1" applyAlignment="1">
      <alignment horizontal="center" vertical="center" wrapText="1"/>
    </xf>
    <xf numFmtId="0" fontId="20" fillId="0" borderId="12" xfId="0" applyFont="1" applyBorder="1" applyAlignment="1">
      <alignment horizontal="center" vertical="center" wrapText="1"/>
    </xf>
    <xf numFmtId="167" fontId="20" fillId="0" borderId="12" xfId="0" applyNumberFormat="1" applyFont="1" applyBorder="1" applyAlignment="1">
      <alignment horizontal="center" vertical="center" wrapText="1"/>
    </xf>
    <xf numFmtId="0" fontId="18" fillId="2" borderId="18" xfId="0" applyFont="1" applyFill="1" applyBorder="1" applyAlignment="1">
      <alignment horizontal="center" vertical="center"/>
    </xf>
    <xf numFmtId="164" fontId="19" fillId="0" borderId="12" xfId="0" applyNumberFormat="1" applyFont="1" applyBorder="1" applyAlignment="1">
      <alignment horizontal="center" vertical="center" wrapText="1"/>
    </xf>
    <xf numFmtId="0" fontId="19" fillId="0" borderId="12" xfId="0" applyFont="1" applyBorder="1" applyAlignment="1">
      <alignment vertical="center" wrapText="1"/>
    </xf>
    <xf numFmtId="0" fontId="19" fillId="0" borderId="12" xfId="0" applyFont="1" applyBorder="1" applyAlignment="1">
      <alignment horizontal="center"/>
    </xf>
    <xf numFmtId="0" fontId="18" fillId="2" borderId="13" xfId="0" applyFont="1" applyFill="1" applyBorder="1" applyAlignment="1">
      <alignment horizontal="center" vertical="center"/>
    </xf>
    <xf numFmtId="0" fontId="18" fillId="2" borderId="13" xfId="0" applyFont="1" applyFill="1" applyBorder="1" applyAlignment="1">
      <alignment horizontal="center" vertical="center" wrapText="1"/>
    </xf>
    <xf numFmtId="0" fontId="19" fillId="0" borderId="16" xfId="0" applyFont="1" applyBorder="1" applyAlignment="1">
      <alignment horizontal="center" vertical="center" wrapText="1"/>
    </xf>
    <xf numFmtId="0" fontId="31" fillId="0" borderId="0" xfId="0" applyFont="1" applyAlignment="1">
      <alignment horizontal="center"/>
    </xf>
    <xf numFmtId="3" fontId="18" fillId="2" borderId="13" xfId="0" applyNumberFormat="1" applyFont="1" applyFill="1" applyBorder="1" applyAlignment="1">
      <alignment horizontal="center" vertical="center" wrapText="1"/>
    </xf>
    <xf numFmtId="0" fontId="19" fillId="0" borderId="0" xfId="0" applyFont="1"/>
    <xf numFmtId="0" fontId="18" fillId="2" borderId="12" xfId="0" applyFont="1" applyFill="1" applyBorder="1" applyAlignment="1">
      <alignment horizontal="center" vertical="center"/>
    </xf>
    <xf numFmtId="0" fontId="19" fillId="0" borderId="12" xfId="0" applyFont="1" applyBorder="1" applyAlignment="1">
      <alignment horizontal="center" vertical="center"/>
    </xf>
    <xf numFmtId="0" fontId="20" fillId="0" borderId="12" xfId="0" applyFont="1" applyBorder="1" applyAlignment="1">
      <alignment horizontal="justify" vertical="top" wrapText="1"/>
    </xf>
    <xf numFmtId="3" fontId="19" fillId="0" borderId="0" xfId="0" applyNumberFormat="1" applyFont="1" applyAlignment="1">
      <alignment vertical="center"/>
    </xf>
    <xf numFmtId="3" fontId="18" fillId="2" borderId="12" xfId="0" applyNumberFormat="1" applyFont="1" applyFill="1" applyBorder="1" applyAlignment="1">
      <alignment horizontal="center" vertical="center" wrapText="1"/>
    </xf>
    <xf numFmtId="0" fontId="18" fillId="0" borderId="12" xfId="0" applyFont="1" applyBorder="1" applyAlignment="1">
      <alignment horizontal="center" vertical="center"/>
    </xf>
    <xf numFmtId="10" fontId="19" fillId="0" borderId="0" xfId="0" applyNumberFormat="1" applyFont="1"/>
    <xf numFmtId="3" fontId="18" fillId="0" borderId="0" xfId="0" applyNumberFormat="1" applyFont="1" applyAlignment="1">
      <alignment vertical="center"/>
    </xf>
    <xf numFmtId="0" fontId="20" fillId="0" borderId="12" xfId="0" applyFont="1" applyBorder="1" applyAlignment="1">
      <alignment horizontal="center" vertical="center"/>
    </xf>
    <xf numFmtId="0" fontId="18" fillId="2" borderId="2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0" fillId="0" borderId="3" xfId="0" applyBorder="1" applyAlignment="1">
      <alignment horizontal="center" vertical="center" wrapText="1"/>
    </xf>
    <xf numFmtId="0" fontId="2" fillId="0" borderId="6" xfId="0" applyFont="1" applyBorder="1" applyAlignment="1">
      <alignment horizontal="center" wrapText="1"/>
    </xf>
    <xf numFmtId="0" fontId="2" fillId="0" borderId="6" xfId="0" applyFont="1" applyBorder="1" applyAlignment="1">
      <alignment horizontal="center"/>
    </xf>
    <xf numFmtId="0" fontId="0" fillId="0" borderId="4" xfId="0" applyBorder="1" applyAlignment="1">
      <alignment horizontal="center" vertical="center" wrapText="1"/>
    </xf>
    <xf numFmtId="0" fontId="0" fillId="0" borderId="6" xfId="0"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10" xfId="0" applyBorder="1" applyAlignment="1">
      <alignment horizontal="center" vertical="center"/>
    </xf>
    <xf numFmtId="0" fontId="2" fillId="0" borderId="0"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6" fillId="0" borderId="8" xfId="0" applyFont="1" applyBorder="1" applyAlignment="1">
      <alignment horizontal="center" vertical="center"/>
    </xf>
    <xf numFmtId="0" fontId="17" fillId="0" borderId="9" xfId="0" applyFont="1" applyBorder="1" applyAlignment="1">
      <alignment horizontal="center" vertical="center"/>
    </xf>
    <xf numFmtId="0" fontId="17" fillId="0" borderId="6" xfId="0" applyFont="1" applyBorder="1" applyAlignment="1">
      <alignment horizontal="center" vertical="center"/>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0" fontId="19" fillId="0" borderId="12" xfId="0" applyFont="1" applyBorder="1" applyAlignment="1">
      <alignment horizontal="center" vertical="center" wrapText="1"/>
    </xf>
    <xf numFmtId="0" fontId="19" fillId="0" borderId="12" xfId="0" applyFont="1" applyBorder="1" applyAlignment="1">
      <alignment horizontal="center" vertical="center"/>
    </xf>
    <xf numFmtId="0" fontId="18" fillId="0" borderId="12" xfId="0" applyFont="1" applyBorder="1" applyAlignment="1">
      <alignment horizontal="center" wrapText="1"/>
    </xf>
    <xf numFmtId="0" fontId="18" fillId="0" borderId="12" xfId="0" applyFont="1" applyBorder="1" applyAlignment="1">
      <alignment horizontal="center"/>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0" fillId="0" borderId="12" xfId="0" applyBorder="1" applyAlignment="1">
      <alignment horizontal="center" vertical="top"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167" fontId="26" fillId="0" borderId="13" xfId="1" applyNumberFormat="1" applyFont="1" applyBorder="1" applyAlignment="1">
      <alignment horizontal="center" vertical="center"/>
    </xf>
    <xf numFmtId="167" fontId="26" fillId="0" borderId="14" xfId="1" applyNumberFormat="1" applyFont="1" applyBorder="1" applyAlignment="1">
      <alignment horizontal="center" vertical="center"/>
    </xf>
    <xf numFmtId="167" fontId="26" fillId="0" borderId="15" xfId="1" applyNumberFormat="1" applyFont="1" applyBorder="1" applyAlignment="1">
      <alignment horizontal="center" vertical="center"/>
    </xf>
    <xf numFmtId="0" fontId="19" fillId="0" borderId="15" xfId="0" applyFont="1" applyBorder="1" applyAlignment="1">
      <alignment horizontal="center" vertical="center" wrapText="1"/>
    </xf>
    <xf numFmtId="0" fontId="28" fillId="0" borderId="12" xfId="0" applyFont="1" applyBorder="1" applyAlignment="1">
      <alignment horizontal="center" vertical="center"/>
    </xf>
    <xf numFmtId="0" fontId="28" fillId="0" borderId="12" xfId="0" applyFont="1" applyBorder="1" applyAlignment="1">
      <alignment horizontal="left" vertical="center" wrapText="1"/>
    </xf>
    <xf numFmtId="167" fontId="27" fillId="0" borderId="12" xfId="1" applyNumberFormat="1" applyFont="1" applyBorder="1" applyAlignment="1">
      <alignment horizontal="center" vertical="center"/>
    </xf>
    <xf numFmtId="0" fontId="27" fillId="0" borderId="12" xfId="0" applyFont="1" applyBorder="1" applyAlignment="1">
      <alignment horizontal="center" vertical="center" wrapText="1"/>
    </xf>
    <xf numFmtId="0" fontId="18" fillId="0" borderId="12" xfId="0" applyFont="1" applyBorder="1" applyAlignment="1">
      <alignment horizontal="left" vertical="center" wrapText="1"/>
    </xf>
    <xf numFmtId="167" fontId="19" fillId="0" borderId="12" xfId="1" applyNumberFormat="1" applyFont="1" applyBorder="1" applyAlignment="1">
      <alignment horizontal="center" vertical="center"/>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20" fillId="0" borderId="12" xfId="0" applyFont="1" applyBorder="1" applyAlignment="1">
      <alignment horizontal="center" vertical="center"/>
    </xf>
    <xf numFmtId="164" fontId="19" fillId="0" borderId="12" xfId="0" applyNumberFormat="1" applyFont="1" applyBorder="1" applyAlignment="1">
      <alignment horizontal="center" vertical="center" wrapText="1"/>
    </xf>
    <xf numFmtId="0" fontId="18" fillId="0" borderId="16" xfId="0" applyFont="1" applyBorder="1" applyAlignment="1">
      <alignment horizontal="center" vertical="center" wrapText="1"/>
    </xf>
  </cellXfs>
  <cellStyles count="15">
    <cellStyle name="BodyStyle" xfId="6"/>
    <cellStyle name="Currency" xfId="8"/>
    <cellStyle name="HeaderStyle" xfId="5"/>
    <cellStyle name="Millares 2" xfId="12"/>
    <cellStyle name="Millares 3" xfId="9"/>
    <cellStyle name="Moneda [0]" xfId="1" builtinId="7"/>
    <cellStyle name="Moneda [0] 2" xfId="14"/>
    <cellStyle name="Moneda [0] 3" xfId="3"/>
    <cellStyle name="Moneda 2" xfId="11"/>
    <cellStyle name="Normal" xfId="0" builtinId="0"/>
    <cellStyle name="Normal 2" xfId="4"/>
    <cellStyle name="Normal 3" xfId="10"/>
    <cellStyle name="Normal 4" xfId="13"/>
    <cellStyle name="Numeric" xfId="7"/>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2" name="Imagen 1" descr="OFB">
          <a:extLst>
            <a:ext uri="{FF2B5EF4-FFF2-40B4-BE49-F238E27FC236}">
              <a16:creationId xmlns:a16="http://schemas.microsoft.com/office/drawing/2014/main" xmlns="" id="{ABDB4AF7-CD4A-4A8C-B1DF-5681D9142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28575</xdr:colOff>
      <xdr:row>2</xdr:row>
      <xdr:rowOff>141103</xdr:rowOff>
    </xdr:to>
    <xdr:pic>
      <xdr:nvPicPr>
        <xdr:cNvPr id="2" name="Imagen 1" descr="OFB">
          <a:extLst>
            <a:ext uri="{FF2B5EF4-FFF2-40B4-BE49-F238E27FC236}">
              <a16:creationId xmlns:a16="http://schemas.microsoft.com/office/drawing/2014/main" xmlns="" id="{08E8B9C1-CC34-457A-A6CB-1F25E4265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28575</xdr:colOff>
      <xdr:row>2</xdr:row>
      <xdr:rowOff>141103</xdr:rowOff>
    </xdr:to>
    <xdr:pic>
      <xdr:nvPicPr>
        <xdr:cNvPr id="2" name="Imagen 1" descr="OFB">
          <a:extLst>
            <a:ext uri="{FF2B5EF4-FFF2-40B4-BE49-F238E27FC236}">
              <a16:creationId xmlns:a16="http://schemas.microsoft.com/office/drawing/2014/main" xmlns="" id="{6D92E969-53BB-4FC0-A077-5826FA064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28575</xdr:colOff>
      <xdr:row>2</xdr:row>
      <xdr:rowOff>141103</xdr:rowOff>
    </xdr:to>
    <xdr:pic>
      <xdr:nvPicPr>
        <xdr:cNvPr id="2" name="Imagen 1" descr="OFB">
          <a:extLst>
            <a:ext uri="{FF2B5EF4-FFF2-40B4-BE49-F238E27FC236}">
              <a16:creationId xmlns:a16="http://schemas.microsoft.com/office/drawing/2014/main" xmlns="" id="{225027E5-23A6-4572-9D5F-D7663BD4E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28575</xdr:colOff>
      <xdr:row>2</xdr:row>
      <xdr:rowOff>141103</xdr:rowOff>
    </xdr:to>
    <xdr:pic>
      <xdr:nvPicPr>
        <xdr:cNvPr id="2" name="Imagen 1" descr="OFB">
          <a:extLst>
            <a:ext uri="{FF2B5EF4-FFF2-40B4-BE49-F238E27FC236}">
              <a16:creationId xmlns:a16="http://schemas.microsoft.com/office/drawing/2014/main" xmlns="" id="{28BC6041-B8F3-4E6F-9AAE-0FE7BBDD0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28575</xdr:colOff>
      <xdr:row>2</xdr:row>
      <xdr:rowOff>141103</xdr:rowOff>
    </xdr:to>
    <xdr:pic>
      <xdr:nvPicPr>
        <xdr:cNvPr id="2" name="Imagen 1" descr="OFB">
          <a:extLst>
            <a:ext uri="{FF2B5EF4-FFF2-40B4-BE49-F238E27FC236}">
              <a16:creationId xmlns:a16="http://schemas.microsoft.com/office/drawing/2014/main" xmlns="" id="{63111477-EBF7-4C9E-8E20-8A49B63BE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142875</xdr:colOff>
      <xdr:row>0</xdr:row>
      <xdr:rowOff>200025</xdr:rowOff>
    </xdr:from>
    <xdr:to>
      <xdr:col>1</xdr:col>
      <xdr:colOff>200025</xdr:colOff>
      <xdr:row>2</xdr:row>
      <xdr:rowOff>228036</xdr:rowOff>
    </xdr:to>
    <xdr:pic>
      <xdr:nvPicPr>
        <xdr:cNvPr id="3" name="Imagen 2" descr="OFB">
          <a:extLst>
            <a:ext uri="{FF2B5EF4-FFF2-40B4-BE49-F238E27FC236}">
              <a16:creationId xmlns:a16="http://schemas.microsoft.com/office/drawing/2014/main" xmlns="" id="{023F3E46-DF00-4E75-89C1-BC5D78D79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000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3" name="Imagen 2" descr="OFB">
          <a:extLst>
            <a:ext uri="{FF2B5EF4-FFF2-40B4-BE49-F238E27FC236}">
              <a16:creationId xmlns:a16="http://schemas.microsoft.com/office/drawing/2014/main" xmlns="" id="{65FC1C8B-AF89-40A6-86C2-92FB8EE3F7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2" name="Imagen 1" descr="OFB">
          <a:extLst>
            <a:ext uri="{FF2B5EF4-FFF2-40B4-BE49-F238E27FC236}">
              <a16:creationId xmlns:a16="http://schemas.microsoft.com/office/drawing/2014/main" xmlns="" id="{968557CB-833E-420B-83A9-87B03BFA50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4" name="Imagen 3" descr="OFB">
          <a:extLst>
            <a:ext uri="{FF2B5EF4-FFF2-40B4-BE49-F238E27FC236}">
              <a16:creationId xmlns:a16="http://schemas.microsoft.com/office/drawing/2014/main" xmlns="" id="{90B79C93-B1F7-4A6F-99BF-680AF9CA9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28575</xdr:colOff>
      <xdr:row>3</xdr:row>
      <xdr:rowOff>74428</xdr:rowOff>
    </xdr:to>
    <xdr:pic>
      <xdr:nvPicPr>
        <xdr:cNvPr id="2" name="Imagen 1" descr="OFB">
          <a:extLst>
            <a:ext uri="{FF2B5EF4-FFF2-40B4-BE49-F238E27FC236}">
              <a16:creationId xmlns:a16="http://schemas.microsoft.com/office/drawing/2014/main" xmlns="" id="{87019EB0-5D78-4192-9FF3-EAA4E81BA5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2" name="Imagen 1" descr="OFB">
          <a:extLst>
            <a:ext uri="{FF2B5EF4-FFF2-40B4-BE49-F238E27FC236}">
              <a16:creationId xmlns:a16="http://schemas.microsoft.com/office/drawing/2014/main" xmlns="" id="{FB49935D-ADA9-4D60-B518-322625F76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28575</xdr:colOff>
      <xdr:row>3</xdr:row>
      <xdr:rowOff>74428</xdr:rowOff>
    </xdr:to>
    <xdr:pic>
      <xdr:nvPicPr>
        <xdr:cNvPr id="3" name="Imagen 2" descr="OFB">
          <a:extLst>
            <a:ext uri="{FF2B5EF4-FFF2-40B4-BE49-F238E27FC236}">
              <a16:creationId xmlns:a16="http://schemas.microsoft.com/office/drawing/2014/main" xmlns="" id="{4ECFA95B-8D30-4E25-8AEB-42EA7DA04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28575</xdr:colOff>
      <xdr:row>3</xdr:row>
      <xdr:rowOff>74428</xdr:rowOff>
    </xdr:to>
    <xdr:pic>
      <xdr:nvPicPr>
        <xdr:cNvPr id="3" name="Imagen 2" descr="OFB">
          <a:extLst>
            <a:ext uri="{FF2B5EF4-FFF2-40B4-BE49-F238E27FC236}">
              <a16:creationId xmlns:a16="http://schemas.microsoft.com/office/drawing/2014/main" xmlns="" id="{FE2DEFB6-3BFE-4716-A673-733AF7E29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123825</xdr:colOff>
      <xdr:row>3</xdr:row>
      <xdr:rowOff>74428</xdr:rowOff>
    </xdr:to>
    <xdr:pic>
      <xdr:nvPicPr>
        <xdr:cNvPr id="3" name="Imagen 2" descr="OFB">
          <a:extLst>
            <a:ext uri="{FF2B5EF4-FFF2-40B4-BE49-F238E27FC236}">
              <a16:creationId xmlns:a16="http://schemas.microsoft.com/office/drawing/2014/main" xmlns="" id="{BED86282-86D4-4F5C-BB42-4841BC13F0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1</xdr:row>
      <xdr:rowOff>169678</xdr:rowOff>
    </xdr:to>
    <xdr:pic>
      <xdr:nvPicPr>
        <xdr:cNvPr id="3" name="Imagen 2" descr="OFB">
          <a:extLst>
            <a:ext uri="{FF2B5EF4-FFF2-40B4-BE49-F238E27FC236}">
              <a16:creationId xmlns:a16="http://schemas.microsoft.com/office/drawing/2014/main" xmlns="" id="{EDE45DFF-2791-4B58-A752-325CE9B05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5FB28587-CD6F-4443-A160-C85FFC7D7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B43E9D63-3CC1-4E93-9681-E23F41AE2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80C40E38-7DB4-463A-94E2-41633F11C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FA217E1A-2D81-40C6-8B85-8251485379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2" name="Imagen 1" descr="OFB">
          <a:extLst>
            <a:ext uri="{FF2B5EF4-FFF2-40B4-BE49-F238E27FC236}">
              <a16:creationId xmlns:a16="http://schemas.microsoft.com/office/drawing/2014/main" xmlns="" id="{7CDA68D9-C772-4267-BE3D-A24A5AA920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05BF5A26-E1D7-417F-8FB0-98E03E04A8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180411</xdr:rowOff>
    </xdr:to>
    <xdr:pic>
      <xdr:nvPicPr>
        <xdr:cNvPr id="2" name="Imagen 1" descr="OFB">
          <a:extLst>
            <a:ext uri="{FF2B5EF4-FFF2-40B4-BE49-F238E27FC236}">
              <a16:creationId xmlns:a16="http://schemas.microsoft.com/office/drawing/2014/main" xmlns="" id="{BCB7E218-5389-46D0-BED6-6198AD69E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1974F3C0-411A-456D-A8A5-F9C619A2F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DBA72AC1-88DC-49CA-A5E6-F9EDC54464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2" name="Imagen 1" descr="OFB">
          <a:extLst>
            <a:ext uri="{FF2B5EF4-FFF2-40B4-BE49-F238E27FC236}">
              <a16:creationId xmlns:a16="http://schemas.microsoft.com/office/drawing/2014/main" xmlns="" id="{283F479B-FE71-49BC-BFF9-137A203F6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49A6C8ED-1B33-4121-8BEE-D3498ECA21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09E75852-4E6C-4D24-86AD-9578DF3C8D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2" name="Imagen 1" descr="OFB">
          <a:extLst>
            <a:ext uri="{FF2B5EF4-FFF2-40B4-BE49-F238E27FC236}">
              <a16:creationId xmlns:a16="http://schemas.microsoft.com/office/drawing/2014/main" xmlns="" id="{F5A3013B-6ED7-4E37-95C8-6B96B9B81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3" name="Imagen 2" descr="OFB">
          <a:extLst>
            <a:ext uri="{FF2B5EF4-FFF2-40B4-BE49-F238E27FC236}">
              <a16:creationId xmlns:a16="http://schemas.microsoft.com/office/drawing/2014/main" xmlns="" id="{56F5C7F7-4D70-4302-8158-FA6D5FC648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3</xdr:row>
      <xdr:rowOff>74428</xdr:rowOff>
    </xdr:to>
    <xdr:pic>
      <xdr:nvPicPr>
        <xdr:cNvPr id="2" name="Imagen 1" descr="OFB">
          <a:extLst>
            <a:ext uri="{FF2B5EF4-FFF2-40B4-BE49-F238E27FC236}">
              <a16:creationId xmlns:a16="http://schemas.microsoft.com/office/drawing/2014/main" xmlns="" id="{FAFD597A-3D5B-4041-B02A-A71FC2923C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2" name="Imagen 1" descr="OFB">
          <a:extLst>
            <a:ext uri="{FF2B5EF4-FFF2-40B4-BE49-F238E27FC236}">
              <a16:creationId xmlns:a16="http://schemas.microsoft.com/office/drawing/2014/main" xmlns="" id="{69BE1657-7679-4B2C-87BA-EED905482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2" name="Imagen 1" descr="OFB">
          <a:extLst>
            <a:ext uri="{FF2B5EF4-FFF2-40B4-BE49-F238E27FC236}">
              <a16:creationId xmlns:a16="http://schemas.microsoft.com/office/drawing/2014/main" xmlns="" id="{6E37544D-0EF6-4ECF-9EAF-3AA987CC73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2" name="Imagen 1" descr="OFB">
          <a:extLst>
            <a:ext uri="{FF2B5EF4-FFF2-40B4-BE49-F238E27FC236}">
              <a16:creationId xmlns:a16="http://schemas.microsoft.com/office/drawing/2014/main" xmlns="" id="{EA613794-25EF-4BE4-8979-500A9992BC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2" name="Imagen 1" descr="OFB">
          <a:extLst>
            <a:ext uri="{FF2B5EF4-FFF2-40B4-BE49-F238E27FC236}">
              <a16:creationId xmlns:a16="http://schemas.microsoft.com/office/drawing/2014/main" xmlns="" id="{9B9C2612-A5C1-4367-BA7A-692191F7D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57150</xdr:colOff>
      <xdr:row>3</xdr:row>
      <xdr:rowOff>161361</xdr:rowOff>
    </xdr:to>
    <xdr:pic>
      <xdr:nvPicPr>
        <xdr:cNvPr id="2" name="Imagen 1" descr="OFB">
          <a:extLst>
            <a:ext uri="{FF2B5EF4-FFF2-40B4-BE49-F238E27FC236}">
              <a16:creationId xmlns:a16="http://schemas.microsoft.com/office/drawing/2014/main" xmlns="" id="{FD17D552-5BDC-4AD5-BD60-7D9155D9E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819150" cy="542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28575</xdr:colOff>
      <xdr:row>2</xdr:row>
      <xdr:rowOff>141103</xdr:rowOff>
    </xdr:to>
    <xdr:pic>
      <xdr:nvPicPr>
        <xdr:cNvPr id="2" name="Imagen 1" descr="OFB">
          <a:extLst>
            <a:ext uri="{FF2B5EF4-FFF2-40B4-BE49-F238E27FC236}">
              <a16:creationId xmlns:a16="http://schemas.microsoft.com/office/drawing/2014/main" xmlns="" id="{8CBF4C75-CFE9-4D65-9696-7FE6FA0B0A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64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D8" sqref="D8"/>
    </sheetView>
  </sheetViews>
  <sheetFormatPr baseColWidth="10" defaultRowHeight="15" x14ac:dyDescent="0.25"/>
  <cols>
    <col min="2" max="2" width="45.5703125" customWidth="1"/>
    <col min="3" max="3" width="17.140625" customWidth="1"/>
    <col min="4" max="4" width="20.28515625" customWidth="1"/>
    <col min="5" max="5" width="15.5703125" customWidth="1"/>
    <col min="6" max="6" width="18.140625" customWidth="1"/>
    <col min="7" max="7" width="15.85546875" customWidth="1"/>
    <col min="8" max="8" width="36.140625" customWidth="1"/>
  </cols>
  <sheetData>
    <row r="1" spans="1:8" ht="24.75" customHeight="1" x14ac:dyDescent="0.35">
      <c r="D1" s="14" t="s">
        <v>0</v>
      </c>
    </row>
    <row r="5" spans="1:8" ht="45.75" customHeight="1" thickBot="1" x14ac:dyDescent="0.3">
      <c r="A5" s="187" t="s">
        <v>324</v>
      </c>
      <c r="B5" s="188"/>
      <c r="C5" s="188"/>
      <c r="D5" s="188"/>
      <c r="E5" s="188"/>
      <c r="F5" s="188"/>
      <c r="G5" s="188"/>
      <c r="H5" s="188"/>
    </row>
    <row r="6" spans="1:8" ht="51.75" customHeight="1" thickBot="1" x14ac:dyDescent="0.3">
      <c r="A6" s="1" t="s">
        <v>1</v>
      </c>
      <c r="B6" s="3" t="s">
        <v>2</v>
      </c>
      <c r="C6" s="1" t="s">
        <v>7</v>
      </c>
      <c r="D6" s="1" t="s">
        <v>3</v>
      </c>
      <c r="E6" s="1" t="s">
        <v>4</v>
      </c>
      <c r="F6" s="2" t="s">
        <v>5</v>
      </c>
      <c r="G6" s="2" t="s">
        <v>6</v>
      </c>
      <c r="H6" s="3" t="s">
        <v>12</v>
      </c>
    </row>
    <row r="7" spans="1:8" ht="60" customHeight="1" thickBot="1" x14ac:dyDescent="0.3">
      <c r="A7" s="6">
        <v>1</v>
      </c>
      <c r="B7" s="4" t="s">
        <v>8</v>
      </c>
      <c r="C7" s="6">
        <v>1</v>
      </c>
      <c r="D7" s="7">
        <v>26948</v>
      </c>
      <c r="E7" s="8">
        <f>D7*3.18%</f>
        <v>856.94640000000004</v>
      </c>
      <c r="F7" s="8">
        <f>D7+E7</f>
        <v>27804.946400000001</v>
      </c>
      <c r="G7" s="8">
        <f>F7*C7</f>
        <v>27804.946400000001</v>
      </c>
      <c r="H7" s="184" t="s">
        <v>13</v>
      </c>
    </row>
    <row r="8" spans="1:8" ht="54" customHeight="1" thickBot="1" x14ac:dyDescent="0.3">
      <c r="A8" s="6">
        <v>2</v>
      </c>
      <c r="B8" s="4" t="s">
        <v>9</v>
      </c>
      <c r="C8" s="6">
        <v>1</v>
      </c>
      <c r="D8" s="7">
        <v>26614</v>
      </c>
      <c r="E8" s="8">
        <f t="shared" ref="E8:E10" si="0">D8*3.18%</f>
        <v>846.3252</v>
      </c>
      <c r="F8" s="8">
        <f t="shared" ref="F8:F10" si="1">D8+E8</f>
        <v>27460.325199999999</v>
      </c>
      <c r="G8" s="8">
        <f t="shared" ref="G8:G10" si="2">F8*C8</f>
        <v>27460.325199999999</v>
      </c>
      <c r="H8" s="185"/>
    </row>
    <row r="9" spans="1:8" ht="61.5" customHeight="1" thickBot="1" x14ac:dyDescent="0.3">
      <c r="A9" s="6">
        <v>3</v>
      </c>
      <c r="B9" s="5" t="s">
        <v>10</v>
      </c>
      <c r="C9" s="6">
        <v>1</v>
      </c>
      <c r="D9" s="7">
        <v>29212</v>
      </c>
      <c r="E9" s="8">
        <f t="shared" si="0"/>
        <v>928.94160000000011</v>
      </c>
      <c r="F9" s="8">
        <f t="shared" si="1"/>
        <v>30140.941599999998</v>
      </c>
      <c r="G9" s="8">
        <f t="shared" si="2"/>
        <v>30140.941599999998</v>
      </c>
      <c r="H9" s="185"/>
    </row>
    <row r="10" spans="1:8" ht="58.5" customHeight="1" thickBot="1" x14ac:dyDescent="0.3">
      <c r="A10" s="6">
        <v>4</v>
      </c>
      <c r="B10" s="4" t="s">
        <v>11</v>
      </c>
      <c r="C10" s="6">
        <v>1</v>
      </c>
      <c r="D10" s="7">
        <v>28879</v>
      </c>
      <c r="E10" s="8">
        <f t="shared" si="0"/>
        <v>918.35220000000004</v>
      </c>
      <c r="F10" s="8">
        <f t="shared" si="1"/>
        <v>29797.352200000001</v>
      </c>
      <c r="G10" s="8">
        <f t="shared" si="2"/>
        <v>29797.352200000001</v>
      </c>
      <c r="H10" s="186"/>
    </row>
  </sheetData>
  <mergeCells count="2">
    <mergeCell ref="H7:H10"/>
    <mergeCell ref="A5:H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opLeftCell="A7" workbookViewId="0">
      <selection activeCell="F7" sqref="F7:F122"/>
    </sheetView>
  </sheetViews>
  <sheetFormatPr baseColWidth="10" defaultRowHeight="15" x14ac:dyDescent="0.25"/>
  <cols>
    <col min="2" max="2" width="66.5703125" customWidth="1"/>
    <col min="3" max="3" width="17.140625" style="23" customWidth="1"/>
    <col min="4" max="4" width="17.140625" style="63" customWidth="1"/>
    <col min="5" max="5" width="20.28515625" style="43" customWidth="1"/>
    <col min="6" max="6" width="53.5703125" customWidth="1"/>
    <col min="7" max="7" width="12" bestFit="1" customWidth="1"/>
    <col min="8" max="8" width="13" bestFit="1" customWidth="1"/>
    <col min="9" max="9" width="12" bestFit="1" customWidth="1"/>
    <col min="10" max="10" width="14.28515625" customWidth="1"/>
    <col min="12" max="12" width="12" style="16" bestFit="1" customWidth="1"/>
  </cols>
  <sheetData>
    <row r="1" spans="1:10" ht="24.75" customHeight="1" x14ac:dyDescent="0.25">
      <c r="E1" s="42"/>
    </row>
    <row r="4" spans="1:10" ht="29.25" customHeight="1" x14ac:dyDescent="0.25">
      <c r="A4" s="194" t="s">
        <v>199</v>
      </c>
      <c r="B4" s="194"/>
      <c r="C4" s="194"/>
      <c r="D4" s="194"/>
      <c r="E4" s="194"/>
    </row>
    <row r="5" spans="1:10" ht="39" customHeight="1" thickBot="1" x14ac:dyDescent="0.3">
      <c r="A5" s="55" t="s">
        <v>221</v>
      </c>
      <c r="B5" s="188" t="s">
        <v>222</v>
      </c>
      <c r="C5" s="188"/>
      <c r="D5" s="188"/>
      <c r="E5" s="188"/>
      <c r="F5" s="188"/>
    </row>
    <row r="6" spans="1:10" ht="55.5" customHeight="1" thickBot="1" x14ac:dyDescent="0.3">
      <c r="A6" s="3" t="s">
        <v>1</v>
      </c>
      <c r="B6" s="3" t="s">
        <v>2</v>
      </c>
      <c r="C6" s="3" t="s">
        <v>7</v>
      </c>
      <c r="D6" s="57" t="s">
        <v>204</v>
      </c>
      <c r="E6" s="52" t="s">
        <v>205</v>
      </c>
      <c r="F6" s="3" t="s">
        <v>12</v>
      </c>
    </row>
    <row r="7" spans="1:10" ht="112.5" customHeight="1" thickBot="1" x14ac:dyDescent="0.3">
      <c r="A7" s="6">
        <v>1</v>
      </c>
      <c r="B7" s="61" t="s">
        <v>206</v>
      </c>
      <c r="C7" s="6">
        <v>1</v>
      </c>
      <c r="D7" s="64">
        <v>359778</v>
      </c>
      <c r="E7" s="58">
        <f>D7*C7</f>
        <v>359778</v>
      </c>
      <c r="F7" s="184" t="s">
        <v>323</v>
      </c>
      <c r="G7" s="17"/>
      <c r="H7" s="59"/>
      <c r="I7" s="17"/>
      <c r="J7" s="17"/>
    </row>
    <row r="8" spans="1:10" ht="93" customHeight="1" thickBot="1" x14ac:dyDescent="0.3">
      <c r="A8" s="6">
        <v>2</v>
      </c>
      <c r="B8" s="61" t="s">
        <v>207</v>
      </c>
      <c r="C8" s="6">
        <v>1</v>
      </c>
      <c r="D8" s="64">
        <v>460360</v>
      </c>
      <c r="E8" s="58">
        <f t="shared" ref="E8:E122" si="0">D8*C8</f>
        <v>460360</v>
      </c>
      <c r="F8" s="185"/>
      <c r="G8" s="17"/>
      <c r="H8" s="60"/>
      <c r="I8" s="17"/>
      <c r="J8" s="17"/>
    </row>
    <row r="9" spans="1:10" ht="114" customHeight="1" thickBot="1" x14ac:dyDescent="0.3">
      <c r="A9" s="6">
        <v>3</v>
      </c>
      <c r="B9" s="61" t="s">
        <v>208</v>
      </c>
      <c r="C9" s="6">
        <v>1</v>
      </c>
      <c r="D9" s="64">
        <v>488655</v>
      </c>
      <c r="E9" s="58">
        <f t="shared" si="0"/>
        <v>488655</v>
      </c>
      <c r="F9" s="185"/>
      <c r="I9" s="17"/>
      <c r="J9" s="17"/>
    </row>
    <row r="10" spans="1:10" ht="36.75" customHeight="1" thickBot="1" x14ac:dyDescent="0.3">
      <c r="A10" s="6">
        <v>4</v>
      </c>
      <c r="B10" s="54" t="s">
        <v>209</v>
      </c>
      <c r="C10" s="6">
        <v>1</v>
      </c>
      <c r="D10" s="64">
        <v>283209</v>
      </c>
      <c r="E10" s="58">
        <f t="shared" si="0"/>
        <v>283209</v>
      </c>
      <c r="F10" s="185"/>
      <c r="I10" s="17"/>
      <c r="J10" s="17"/>
    </row>
    <row r="11" spans="1:10" ht="26.25" customHeight="1" thickBot="1" x14ac:dyDescent="0.3">
      <c r="A11" s="6">
        <v>5</v>
      </c>
      <c r="B11" s="54" t="s">
        <v>210</v>
      </c>
      <c r="C11" s="6">
        <v>1</v>
      </c>
      <c r="D11" s="64">
        <v>202293</v>
      </c>
      <c r="E11" s="58">
        <f t="shared" si="0"/>
        <v>202293</v>
      </c>
      <c r="F11" s="185"/>
      <c r="I11" s="17"/>
      <c r="J11" s="17"/>
    </row>
    <row r="12" spans="1:10" ht="47.25" customHeight="1" thickBot="1" x14ac:dyDescent="0.3">
      <c r="A12" s="6">
        <v>6</v>
      </c>
      <c r="B12" s="54" t="s">
        <v>211</v>
      </c>
      <c r="C12" s="6">
        <v>1</v>
      </c>
      <c r="D12" s="64">
        <v>189661</v>
      </c>
      <c r="E12" s="58">
        <f t="shared" si="0"/>
        <v>189661</v>
      </c>
      <c r="F12" s="185"/>
      <c r="I12" s="17"/>
      <c r="J12" s="17"/>
    </row>
    <row r="13" spans="1:10" ht="42" customHeight="1" thickBot="1" x14ac:dyDescent="0.3">
      <c r="A13" s="6">
        <v>7</v>
      </c>
      <c r="B13" s="54" t="s">
        <v>213</v>
      </c>
      <c r="C13" s="6">
        <v>1</v>
      </c>
      <c r="D13" s="64">
        <v>279564</v>
      </c>
      <c r="E13" s="58">
        <f t="shared" si="0"/>
        <v>279564</v>
      </c>
      <c r="F13" s="185"/>
      <c r="I13" s="17"/>
      <c r="J13" s="17"/>
    </row>
    <row r="14" spans="1:10" ht="42" customHeight="1" thickBot="1" x14ac:dyDescent="0.3">
      <c r="A14" s="6">
        <v>8</v>
      </c>
      <c r="B14" s="54" t="s">
        <v>212</v>
      </c>
      <c r="C14" s="6">
        <v>1</v>
      </c>
      <c r="D14" s="64">
        <v>366738</v>
      </c>
      <c r="E14" s="58">
        <f t="shared" si="0"/>
        <v>366738</v>
      </c>
      <c r="F14" s="185"/>
      <c r="I14" s="17"/>
      <c r="J14" s="17"/>
    </row>
    <row r="15" spans="1:10" ht="42" customHeight="1" thickBot="1" x14ac:dyDescent="0.3">
      <c r="A15" s="6">
        <v>9</v>
      </c>
      <c r="B15" s="54" t="s">
        <v>214</v>
      </c>
      <c r="C15" s="6">
        <v>1</v>
      </c>
      <c r="D15" s="64">
        <v>454932</v>
      </c>
      <c r="E15" s="58">
        <f t="shared" si="0"/>
        <v>454932</v>
      </c>
      <c r="F15" s="185"/>
      <c r="I15" s="17"/>
      <c r="J15" s="17"/>
    </row>
    <row r="16" spans="1:10" ht="42" customHeight="1" thickBot="1" x14ac:dyDescent="0.3">
      <c r="A16" s="6">
        <v>10</v>
      </c>
      <c r="B16" s="54" t="s">
        <v>215</v>
      </c>
      <c r="C16" s="6">
        <v>1</v>
      </c>
      <c r="D16" s="64">
        <v>148647</v>
      </c>
      <c r="E16" s="58">
        <f t="shared" si="0"/>
        <v>148647</v>
      </c>
      <c r="F16" s="185"/>
      <c r="I16" s="17"/>
      <c r="J16" s="17"/>
    </row>
    <row r="17" spans="1:10" ht="42" customHeight="1" thickBot="1" x14ac:dyDescent="0.3">
      <c r="A17" s="6">
        <v>11</v>
      </c>
      <c r="B17" s="54" t="s">
        <v>216</v>
      </c>
      <c r="C17" s="6">
        <v>1</v>
      </c>
      <c r="D17" s="64">
        <v>148647</v>
      </c>
      <c r="E17" s="58">
        <f t="shared" si="0"/>
        <v>148647</v>
      </c>
      <c r="F17" s="185"/>
      <c r="I17" s="17"/>
      <c r="J17" s="17"/>
    </row>
    <row r="18" spans="1:10" ht="42" customHeight="1" thickBot="1" x14ac:dyDescent="0.3">
      <c r="A18" s="6">
        <v>12</v>
      </c>
      <c r="B18" s="54" t="s">
        <v>217</v>
      </c>
      <c r="C18" s="6">
        <v>1</v>
      </c>
      <c r="D18" s="64">
        <v>148647</v>
      </c>
      <c r="E18" s="58">
        <f t="shared" si="0"/>
        <v>148647</v>
      </c>
      <c r="F18" s="185"/>
      <c r="I18" s="17"/>
      <c r="J18" s="17"/>
    </row>
    <row r="19" spans="1:10" ht="42" customHeight="1" thickBot="1" x14ac:dyDescent="0.3">
      <c r="A19" s="6">
        <v>13</v>
      </c>
      <c r="B19" s="54" t="s">
        <v>312</v>
      </c>
      <c r="C19" s="6">
        <v>1</v>
      </c>
      <c r="D19" s="64">
        <v>176580</v>
      </c>
      <c r="E19" s="58">
        <f t="shared" si="0"/>
        <v>176580</v>
      </c>
      <c r="F19" s="185"/>
      <c r="I19" s="17"/>
      <c r="J19" s="17"/>
    </row>
    <row r="20" spans="1:10" ht="42" customHeight="1" thickBot="1" x14ac:dyDescent="0.3">
      <c r="A20" s="6">
        <v>14</v>
      </c>
      <c r="B20" s="54" t="s">
        <v>313</v>
      </c>
      <c r="C20" s="6">
        <v>1</v>
      </c>
      <c r="D20" s="64">
        <v>77898</v>
      </c>
      <c r="E20" s="58">
        <f t="shared" si="0"/>
        <v>77898</v>
      </c>
      <c r="F20" s="185"/>
      <c r="I20" s="17"/>
      <c r="J20" s="17"/>
    </row>
    <row r="21" spans="1:10" ht="61.5" customHeight="1" thickBot="1" x14ac:dyDescent="0.3">
      <c r="A21" s="6">
        <v>15</v>
      </c>
      <c r="B21" s="61" t="s">
        <v>218</v>
      </c>
      <c r="C21" s="6">
        <v>1</v>
      </c>
      <c r="D21" s="64">
        <v>88937</v>
      </c>
      <c r="E21" s="58">
        <f t="shared" si="0"/>
        <v>88937</v>
      </c>
      <c r="F21" s="185"/>
      <c r="I21" s="17"/>
      <c r="J21" s="17"/>
    </row>
    <row r="22" spans="1:10" ht="79.5" customHeight="1" thickBot="1" x14ac:dyDescent="0.3">
      <c r="A22" s="6">
        <v>16</v>
      </c>
      <c r="B22" s="61" t="s">
        <v>219</v>
      </c>
      <c r="C22" s="6">
        <v>1</v>
      </c>
      <c r="D22" s="64">
        <v>95285</v>
      </c>
      <c r="E22" s="58">
        <f t="shared" si="0"/>
        <v>95285</v>
      </c>
      <c r="F22" s="185"/>
      <c r="I22" s="17"/>
      <c r="J22" s="17"/>
    </row>
    <row r="23" spans="1:10" ht="42" customHeight="1" thickBot="1" x14ac:dyDescent="0.3">
      <c r="A23" s="6">
        <v>17</v>
      </c>
      <c r="B23" s="54" t="s">
        <v>220</v>
      </c>
      <c r="C23" s="6">
        <v>1</v>
      </c>
      <c r="D23" s="64">
        <v>139108</v>
      </c>
      <c r="E23" s="58">
        <f t="shared" si="0"/>
        <v>139108</v>
      </c>
      <c r="F23" s="185"/>
      <c r="I23" s="17"/>
      <c r="J23" s="17"/>
    </row>
    <row r="24" spans="1:10" ht="21" customHeight="1" thickBot="1" x14ac:dyDescent="0.3">
      <c r="A24" s="6">
        <v>18</v>
      </c>
      <c r="B24" s="54" t="s">
        <v>223</v>
      </c>
      <c r="C24" s="6">
        <v>1</v>
      </c>
      <c r="D24" s="64">
        <v>174309</v>
      </c>
      <c r="E24" s="58">
        <f t="shared" si="0"/>
        <v>174309</v>
      </c>
      <c r="F24" s="185"/>
      <c r="I24" s="17"/>
      <c r="J24" s="17"/>
    </row>
    <row r="25" spans="1:10" ht="24.75" customHeight="1" thickBot="1" x14ac:dyDescent="0.3">
      <c r="A25" s="6">
        <v>19</v>
      </c>
      <c r="B25" s="54" t="s">
        <v>224</v>
      </c>
      <c r="C25" s="6">
        <v>1</v>
      </c>
      <c r="D25" s="64">
        <v>178967</v>
      </c>
      <c r="E25" s="58">
        <f t="shared" si="0"/>
        <v>178967</v>
      </c>
      <c r="F25" s="185"/>
      <c r="I25" s="17"/>
      <c r="J25" s="17"/>
    </row>
    <row r="26" spans="1:10" ht="57" customHeight="1" thickBot="1" x14ac:dyDescent="0.3">
      <c r="A26" s="6">
        <v>20</v>
      </c>
      <c r="B26" s="54" t="s">
        <v>225</v>
      </c>
      <c r="C26" s="6">
        <v>1</v>
      </c>
      <c r="D26" s="64">
        <v>223368</v>
      </c>
      <c r="E26" s="58">
        <f t="shared" si="0"/>
        <v>223368</v>
      </c>
      <c r="F26" s="185"/>
      <c r="I26" s="17"/>
      <c r="J26" s="17"/>
    </row>
    <row r="27" spans="1:10" ht="32.25" customHeight="1" thickBot="1" x14ac:dyDescent="0.3">
      <c r="A27" s="6">
        <v>21</v>
      </c>
      <c r="B27" s="54" t="s">
        <v>226</v>
      </c>
      <c r="C27" s="6">
        <v>1</v>
      </c>
      <c r="D27" s="64">
        <v>176843</v>
      </c>
      <c r="E27" s="58">
        <f t="shared" si="0"/>
        <v>176843</v>
      </c>
      <c r="F27" s="185"/>
      <c r="I27" s="17"/>
      <c r="J27" s="17"/>
    </row>
    <row r="28" spans="1:10" ht="42" customHeight="1" thickBot="1" x14ac:dyDescent="0.3">
      <c r="A28" s="6">
        <v>22</v>
      </c>
      <c r="B28" s="54" t="s">
        <v>227</v>
      </c>
      <c r="C28" s="6">
        <v>1</v>
      </c>
      <c r="D28" s="64">
        <v>176667</v>
      </c>
      <c r="E28" s="58">
        <f t="shared" si="0"/>
        <v>176667</v>
      </c>
      <c r="F28" s="185"/>
      <c r="I28" s="17"/>
      <c r="J28" s="17"/>
    </row>
    <row r="29" spans="1:10" ht="44.25" customHeight="1" thickBot="1" x14ac:dyDescent="0.3">
      <c r="A29" s="6">
        <v>23</v>
      </c>
      <c r="B29" s="54" t="s">
        <v>228</v>
      </c>
      <c r="C29" s="6">
        <v>1</v>
      </c>
      <c r="D29" s="64">
        <v>247014</v>
      </c>
      <c r="E29" s="58">
        <f t="shared" si="0"/>
        <v>247014</v>
      </c>
      <c r="F29" s="185"/>
      <c r="I29" s="17"/>
      <c r="J29" s="17"/>
    </row>
    <row r="30" spans="1:10" ht="66" customHeight="1" thickBot="1" x14ac:dyDescent="0.3">
      <c r="A30" s="6">
        <v>24</v>
      </c>
      <c r="B30" s="54" t="s">
        <v>229</v>
      </c>
      <c r="C30" s="6">
        <v>1</v>
      </c>
      <c r="D30" s="64">
        <v>1067139</v>
      </c>
      <c r="E30" s="58">
        <f t="shared" si="0"/>
        <v>1067139</v>
      </c>
      <c r="F30" s="185"/>
      <c r="I30" s="17"/>
      <c r="J30" s="17"/>
    </row>
    <row r="31" spans="1:10" ht="48" customHeight="1" thickBot="1" x14ac:dyDescent="0.3">
      <c r="A31" s="6">
        <v>25</v>
      </c>
      <c r="B31" s="54" t="s">
        <v>230</v>
      </c>
      <c r="C31" s="6">
        <v>1</v>
      </c>
      <c r="D31" s="64">
        <v>1778565</v>
      </c>
      <c r="E31" s="58">
        <f t="shared" si="0"/>
        <v>1778565</v>
      </c>
      <c r="F31" s="185"/>
      <c r="I31" s="17"/>
      <c r="J31" s="17"/>
    </row>
    <row r="32" spans="1:10" ht="65.25" customHeight="1" thickBot="1" x14ac:dyDescent="0.3">
      <c r="A32" s="6">
        <v>26</v>
      </c>
      <c r="B32" s="54" t="s">
        <v>231</v>
      </c>
      <c r="C32" s="6">
        <v>1</v>
      </c>
      <c r="D32" s="64">
        <v>1067139</v>
      </c>
      <c r="E32" s="58">
        <f t="shared" si="0"/>
        <v>1067139</v>
      </c>
      <c r="F32" s="185"/>
      <c r="I32" s="17"/>
      <c r="J32" s="17"/>
    </row>
    <row r="33" spans="1:10" ht="25.5" customHeight="1" thickBot="1" x14ac:dyDescent="0.3">
      <c r="A33" s="6">
        <v>27</v>
      </c>
      <c r="B33" s="54" t="s">
        <v>232</v>
      </c>
      <c r="C33" s="6">
        <v>1</v>
      </c>
      <c r="D33" s="64">
        <v>485565</v>
      </c>
      <c r="E33" s="58">
        <f t="shared" si="0"/>
        <v>485565</v>
      </c>
      <c r="F33" s="185"/>
      <c r="I33" s="17"/>
      <c r="J33" s="17"/>
    </row>
    <row r="34" spans="1:10" ht="142.5" customHeight="1" thickBot="1" x14ac:dyDescent="0.3">
      <c r="A34" s="6">
        <v>28</v>
      </c>
      <c r="B34" s="61" t="s">
        <v>233</v>
      </c>
      <c r="C34" s="6">
        <v>1</v>
      </c>
      <c r="D34" s="64">
        <v>39196</v>
      </c>
      <c r="E34" s="58">
        <f t="shared" si="0"/>
        <v>39196</v>
      </c>
      <c r="F34" s="185"/>
      <c r="I34" s="17"/>
      <c r="J34" s="17"/>
    </row>
    <row r="35" spans="1:10" ht="69.75" customHeight="1" thickBot="1" x14ac:dyDescent="0.3">
      <c r="A35" s="6">
        <v>29</v>
      </c>
      <c r="B35" s="54" t="s">
        <v>234</v>
      </c>
      <c r="C35" s="6">
        <v>1</v>
      </c>
      <c r="D35" s="64">
        <v>356992</v>
      </c>
      <c r="E35" s="58">
        <f t="shared" si="0"/>
        <v>356992</v>
      </c>
      <c r="F35" s="185"/>
      <c r="I35" s="17"/>
      <c r="J35" s="17"/>
    </row>
    <row r="36" spans="1:10" ht="66.75" customHeight="1" thickBot="1" x14ac:dyDescent="0.3">
      <c r="A36" s="6">
        <v>30</v>
      </c>
      <c r="B36" s="54" t="s">
        <v>314</v>
      </c>
      <c r="C36" s="6">
        <v>1</v>
      </c>
      <c r="D36" s="64">
        <v>349709</v>
      </c>
      <c r="E36" s="58">
        <f t="shared" si="0"/>
        <v>349709</v>
      </c>
      <c r="F36" s="185"/>
      <c r="I36" s="17"/>
      <c r="J36" s="17"/>
    </row>
    <row r="37" spans="1:10" ht="42" customHeight="1" thickBot="1" x14ac:dyDescent="0.3">
      <c r="A37" s="6">
        <v>31</v>
      </c>
      <c r="B37" s="54" t="s">
        <v>235</v>
      </c>
      <c r="C37" s="6">
        <v>1</v>
      </c>
      <c r="D37" s="64">
        <v>235448</v>
      </c>
      <c r="E37" s="58">
        <f t="shared" si="0"/>
        <v>235448</v>
      </c>
      <c r="F37" s="185"/>
      <c r="I37" s="17"/>
      <c r="J37" s="17"/>
    </row>
    <row r="38" spans="1:10" ht="171.75" customHeight="1" thickBot="1" x14ac:dyDescent="0.3">
      <c r="A38" s="6">
        <v>32</v>
      </c>
      <c r="B38" s="61" t="s">
        <v>236</v>
      </c>
      <c r="C38" s="6">
        <v>1</v>
      </c>
      <c r="D38" s="64">
        <v>1137495</v>
      </c>
      <c r="E38" s="58">
        <f t="shared" si="0"/>
        <v>1137495</v>
      </c>
      <c r="F38" s="185"/>
      <c r="I38" s="17"/>
      <c r="J38" s="17"/>
    </row>
    <row r="39" spans="1:10" ht="217.5" customHeight="1" thickBot="1" x14ac:dyDescent="0.3">
      <c r="A39" s="6">
        <v>33</v>
      </c>
      <c r="B39" s="61" t="s">
        <v>237</v>
      </c>
      <c r="C39" s="6">
        <v>1</v>
      </c>
      <c r="D39" s="64">
        <v>2055219</v>
      </c>
      <c r="E39" s="58">
        <f t="shared" si="0"/>
        <v>2055219</v>
      </c>
      <c r="F39" s="185"/>
      <c r="I39" s="17"/>
      <c r="J39" s="17"/>
    </row>
    <row r="40" spans="1:10" ht="229.5" customHeight="1" thickBot="1" x14ac:dyDescent="0.3">
      <c r="A40" s="6">
        <v>34</v>
      </c>
      <c r="B40" s="61" t="s">
        <v>315</v>
      </c>
      <c r="C40" s="6">
        <v>1</v>
      </c>
      <c r="D40" s="64">
        <v>2629568</v>
      </c>
      <c r="E40" s="58">
        <f t="shared" si="0"/>
        <v>2629568</v>
      </c>
      <c r="F40" s="185"/>
      <c r="I40" s="17"/>
      <c r="J40" s="17"/>
    </row>
    <row r="41" spans="1:10" ht="232.5" customHeight="1" thickBot="1" x14ac:dyDescent="0.3">
      <c r="A41" s="6">
        <v>35</v>
      </c>
      <c r="B41" s="61" t="s">
        <v>238</v>
      </c>
      <c r="C41" s="6">
        <v>1</v>
      </c>
      <c r="D41" s="64">
        <v>3189780</v>
      </c>
      <c r="E41" s="58">
        <f t="shared" si="0"/>
        <v>3189780</v>
      </c>
      <c r="F41" s="185"/>
      <c r="I41" s="17"/>
      <c r="J41" s="17"/>
    </row>
    <row r="42" spans="1:10" ht="85.5" customHeight="1" thickBot="1" x14ac:dyDescent="0.3">
      <c r="A42" s="6">
        <v>36</v>
      </c>
      <c r="B42" s="54" t="s">
        <v>239</v>
      </c>
      <c r="C42" s="6">
        <v>1</v>
      </c>
      <c r="D42" s="64">
        <v>2884532</v>
      </c>
      <c r="E42" s="58">
        <f t="shared" si="0"/>
        <v>2884532</v>
      </c>
      <c r="F42" s="185"/>
      <c r="I42" s="17"/>
      <c r="J42" s="17"/>
    </row>
    <row r="43" spans="1:10" ht="182.25" customHeight="1" thickBot="1" x14ac:dyDescent="0.3">
      <c r="A43" s="6">
        <v>37</v>
      </c>
      <c r="B43" s="61" t="s">
        <v>240</v>
      </c>
      <c r="C43" s="6">
        <v>1</v>
      </c>
      <c r="D43" s="64">
        <v>5538960</v>
      </c>
      <c r="E43" s="58">
        <f t="shared" si="0"/>
        <v>5538960</v>
      </c>
      <c r="F43" s="185"/>
      <c r="I43" s="17"/>
      <c r="J43" s="17"/>
    </row>
    <row r="44" spans="1:10" ht="182.25" customHeight="1" thickBot="1" x14ac:dyDescent="0.3">
      <c r="A44" s="6">
        <v>38</v>
      </c>
      <c r="B44" s="61" t="s">
        <v>241</v>
      </c>
      <c r="C44" s="6">
        <v>1</v>
      </c>
      <c r="D44" s="64">
        <v>6199570</v>
      </c>
      <c r="E44" s="58">
        <f t="shared" si="0"/>
        <v>6199570</v>
      </c>
      <c r="F44" s="185"/>
      <c r="I44" s="17"/>
      <c r="J44" s="17"/>
    </row>
    <row r="45" spans="1:10" ht="188.25" customHeight="1" thickBot="1" x14ac:dyDescent="0.3">
      <c r="A45" s="6">
        <v>39</v>
      </c>
      <c r="B45" s="61" t="s">
        <v>242</v>
      </c>
      <c r="C45" s="6">
        <v>1</v>
      </c>
      <c r="D45" s="64">
        <v>7419158</v>
      </c>
      <c r="E45" s="58">
        <f t="shared" si="0"/>
        <v>7419158</v>
      </c>
      <c r="F45" s="185"/>
      <c r="I45" s="17"/>
      <c r="J45" s="17"/>
    </row>
    <row r="46" spans="1:10" ht="183.75" customHeight="1" thickBot="1" x14ac:dyDescent="0.3">
      <c r="A46" s="6">
        <v>40</v>
      </c>
      <c r="B46" s="54" t="s">
        <v>316</v>
      </c>
      <c r="C46" s="6">
        <v>1</v>
      </c>
      <c r="D46" s="64">
        <v>8194105</v>
      </c>
      <c r="E46" s="58">
        <f t="shared" si="0"/>
        <v>8194105</v>
      </c>
      <c r="F46" s="185"/>
      <c r="I46" s="17"/>
      <c r="J46" s="17"/>
    </row>
    <row r="47" spans="1:10" ht="181.5" customHeight="1" thickBot="1" x14ac:dyDescent="0.3">
      <c r="A47" s="6">
        <v>41</v>
      </c>
      <c r="B47" s="61" t="s">
        <v>243</v>
      </c>
      <c r="C47" s="6">
        <v>1</v>
      </c>
      <c r="D47" s="64">
        <v>18497079</v>
      </c>
      <c r="E47" s="58">
        <f t="shared" si="0"/>
        <v>18497079</v>
      </c>
      <c r="F47" s="185"/>
      <c r="I47" s="17"/>
      <c r="J47" s="17"/>
    </row>
    <row r="48" spans="1:10" ht="184.5" customHeight="1" thickBot="1" x14ac:dyDescent="0.3">
      <c r="A48" s="6">
        <v>42</v>
      </c>
      <c r="B48" s="61" t="s">
        <v>244</v>
      </c>
      <c r="C48" s="6">
        <v>1</v>
      </c>
      <c r="D48" s="64">
        <v>26970672</v>
      </c>
      <c r="E48" s="58">
        <f t="shared" si="0"/>
        <v>26970672</v>
      </c>
      <c r="F48" s="185"/>
      <c r="I48" s="17"/>
      <c r="J48" s="17"/>
    </row>
    <row r="49" spans="1:10" ht="42" customHeight="1" thickBot="1" x14ac:dyDescent="0.3">
      <c r="A49" s="6">
        <v>43</v>
      </c>
      <c r="B49" s="54" t="s">
        <v>245</v>
      </c>
      <c r="C49" s="6">
        <v>1</v>
      </c>
      <c r="D49" s="64">
        <v>9047220</v>
      </c>
      <c r="E49" s="58">
        <f t="shared" si="0"/>
        <v>9047220</v>
      </c>
      <c r="F49" s="185"/>
      <c r="I49" s="17"/>
      <c r="J49" s="17"/>
    </row>
    <row r="50" spans="1:10" ht="42" customHeight="1" thickBot="1" x14ac:dyDescent="0.3">
      <c r="A50" s="6">
        <v>44</v>
      </c>
      <c r="B50" s="54" t="s">
        <v>246</v>
      </c>
      <c r="C50" s="6">
        <v>1</v>
      </c>
      <c r="D50" s="64">
        <v>1464340</v>
      </c>
      <c r="E50" s="58">
        <f t="shared" si="0"/>
        <v>1464340</v>
      </c>
      <c r="F50" s="185"/>
      <c r="I50" s="17"/>
      <c r="J50" s="17"/>
    </row>
    <row r="51" spans="1:10" ht="42" customHeight="1" thickBot="1" x14ac:dyDescent="0.3">
      <c r="A51" s="6">
        <v>45</v>
      </c>
      <c r="B51" s="54" t="s">
        <v>247</v>
      </c>
      <c r="C51" s="6">
        <v>1</v>
      </c>
      <c r="D51" s="64">
        <v>2686787</v>
      </c>
      <c r="E51" s="58">
        <f t="shared" si="0"/>
        <v>2686787</v>
      </c>
      <c r="F51" s="185"/>
      <c r="I51" s="17"/>
      <c r="J51" s="17"/>
    </row>
    <row r="52" spans="1:10" ht="42" customHeight="1" thickBot="1" x14ac:dyDescent="0.3">
      <c r="A52" s="6">
        <v>46</v>
      </c>
      <c r="B52" s="54" t="s">
        <v>317</v>
      </c>
      <c r="C52" s="6">
        <v>1</v>
      </c>
      <c r="D52" s="64">
        <v>2602678</v>
      </c>
      <c r="E52" s="58">
        <f t="shared" si="0"/>
        <v>2602678</v>
      </c>
      <c r="F52" s="185"/>
      <c r="I52" s="17"/>
      <c r="J52" s="17"/>
    </row>
    <row r="53" spans="1:10" ht="42" customHeight="1" thickBot="1" x14ac:dyDescent="0.3">
      <c r="A53" s="6">
        <v>47</v>
      </c>
      <c r="B53" s="54" t="s">
        <v>248</v>
      </c>
      <c r="C53" s="6">
        <v>1</v>
      </c>
      <c r="D53" s="64">
        <v>1725561</v>
      </c>
      <c r="E53" s="58">
        <f t="shared" si="0"/>
        <v>1725561</v>
      </c>
      <c r="F53" s="185"/>
      <c r="I53" s="17"/>
      <c r="J53" s="17"/>
    </row>
    <row r="54" spans="1:10" ht="42" customHeight="1" thickBot="1" x14ac:dyDescent="0.3">
      <c r="A54" s="6">
        <v>48</v>
      </c>
      <c r="B54" s="54" t="s">
        <v>249</v>
      </c>
      <c r="C54" s="6">
        <v>1</v>
      </c>
      <c r="D54" s="64">
        <v>2602678</v>
      </c>
      <c r="E54" s="58">
        <f t="shared" si="0"/>
        <v>2602678</v>
      </c>
      <c r="F54" s="185"/>
      <c r="I54" s="17"/>
      <c r="J54" s="17"/>
    </row>
    <row r="55" spans="1:10" ht="120" customHeight="1" thickBot="1" x14ac:dyDescent="0.3">
      <c r="A55" s="6">
        <v>49</v>
      </c>
      <c r="B55" s="61" t="s">
        <v>318</v>
      </c>
      <c r="C55" s="6">
        <v>1</v>
      </c>
      <c r="D55" s="64">
        <v>3635859</v>
      </c>
      <c r="E55" s="58">
        <f t="shared" si="0"/>
        <v>3635859</v>
      </c>
      <c r="F55" s="185"/>
      <c r="I55" s="17"/>
      <c r="J55" s="17"/>
    </row>
    <row r="56" spans="1:10" ht="42" customHeight="1" thickBot="1" x14ac:dyDescent="0.3">
      <c r="A56" s="6">
        <v>50</v>
      </c>
      <c r="B56" s="54" t="s">
        <v>250</v>
      </c>
      <c r="C56" s="6">
        <v>1</v>
      </c>
      <c r="D56" s="64">
        <v>771869</v>
      </c>
      <c r="E56" s="58">
        <f t="shared" si="0"/>
        <v>771869</v>
      </c>
      <c r="F56" s="185"/>
      <c r="I56" s="17"/>
      <c r="J56" s="17"/>
    </row>
    <row r="57" spans="1:10" ht="42" customHeight="1" thickBot="1" x14ac:dyDescent="0.3">
      <c r="A57" s="6">
        <v>51</v>
      </c>
      <c r="B57" s="54" t="s">
        <v>251</v>
      </c>
      <c r="C57" s="6">
        <v>1</v>
      </c>
      <c r="D57" s="64">
        <v>921326</v>
      </c>
      <c r="E57" s="58">
        <f t="shared" si="0"/>
        <v>921326</v>
      </c>
      <c r="F57" s="185"/>
      <c r="I57" s="17"/>
      <c r="J57" s="17"/>
    </row>
    <row r="58" spans="1:10" ht="53.25" customHeight="1" thickBot="1" x14ac:dyDescent="0.3">
      <c r="A58" s="6">
        <v>52</v>
      </c>
      <c r="B58" s="54" t="s">
        <v>252</v>
      </c>
      <c r="C58" s="6">
        <v>1</v>
      </c>
      <c r="D58" s="64">
        <v>1031182</v>
      </c>
      <c r="E58" s="58">
        <f t="shared" si="0"/>
        <v>1031182</v>
      </c>
      <c r="F58" s="185"/>
      <c r="I58" s="17"/>
      <c r="J58" s="17"/>
    </row>
    <row r="59" spans="1:10" ht="49.5" customHeight="1" thickBot="1" x14ac:dyDescent="0.3">
      <c r="A59" s="6">
        <v>53</v>
      </c>
      <c r="B59" s="54" t="s">
        <v>253</v>
      </c>
      <c r="C59" s="6">
        <v>1</v>
      </c>
      <c r="D59" s="64">
        <v>1276078</v>
      </c>
      <c r="E59" s="58">
        <f t="shared" si="0"/>
        <v>1276078</v>
      </c>
      <c r="F59" s="185"/>
      <c r="I59" s="17"/>
      <c r="J59" s="17"/>
    </row>
    <row r="60" spans="1:10" ht="47.25" customHeight="1" thickBot="1" x14ac:dyDescent="0.3">
      <c r="A60" s="6">
        <v>54</v>
      </c>
      <c r="B60" s="61" t="s">
        <v>254</v>
      </c>
      <c r="C60" s="6">
        <v>1</v>
      </c>
      <c r="D60" s="64">
        <v>550467</v>
      </c>
      <c r="E60" s="58">
        <f t="shared" si="0"/>
        <v>550467</v>
      </c>
      <c r="F60" s="185"/>
      <c r="I60" s="17"/>
      <c r="J60" s="17"/>
    </row>
    <row r="61" spans="1:10" ht="45.75" customHeight="1" thickBot="1" x14ac:dyDescent="0.3">
      <c r="A61" s="6">
        <v>55</v>
      </c>
      <c r="B61" s="61" t="s">
        <v>255</v>
      </c>
      <c r="C61" s="6">
        <v>1</v>
      </c>
      <c r="D61" s="64">
        <v>757252</v>
      </c>
      <c r="E61" s="58">
        <f t="shared" si="0"/>
        <v>757252</v>
      </c>
      <c r="F61" s="185"/>
      <c r="I61" s="17"/>
      <c r="J61" s="17"/>
    </row>
    <row r="62" spans="1:10" ht="66" customHeight="1" thickBot="1" x14ac:dyDescent="0.3">
      <c r="A62" s="6">
        <v>56</v>
      </c>
      <c r="B62" s="54" t="s">
        <v>256</v>
      </c>
      <c r="C62" s="6">
        <v>1</v>
      </c>
      <c r="D62" s="64">
        <v>656798</v>
      </c>
      <c r="E62" s="58">
        <f t="shared" si="0"/>
        <v>656798</v>
      </c>
      <c r="F62" s="185"/>
      <c r="I62" s="17"/>
      <c r="J62" s="17"/>
    </row>
    <row r="63" spans="1:10" ht="66" customHeight="1" thickBot="1" x14ac:dyDescent="0.3">
      <c r="A63" s="6">
        <v>57</v>
      </c>
      <c r="B63" s="54" t="s">
        <v>257</v>
      </c>
      <c r="C63" s="6">
        <v>1</v>
      </c>
      <c r="D63" s="64">
        <v>804038</v>
      </c>
      <c r="E63" s="58">
        <f t="shared" si="0"/>
        <v>804038</v>
      </c>
      <c r="F63" s="185"/>
      <c r="I63" s="17"/>
      <c r="J63" s="17"/>
    </row>
    <row r="64" spans="1:10" ht="63.75" customHeight="1" thickBot="1" x14ac:dyDescent="0.3">
      <c r="A64" s="6">
        <v>58</v>
      </c>
      <c r="B64" s="54" t="s">
        <v>258</v>
      </c>
      <c r="C64" s="6">
        <v>1</v>
      </c>
      <c r="D64" s="64">
        <v>914691</v>
      </c>
      <c r="E64" s="58">
        <f t="shared" si="0"/>
        <v>914691</v>
      </c>
      <c r="F64" s="185"/>
      <c r="I64" s="17"/>
      <c r="J64" s="17"/>
    </row>
    <row r="65" spans="1:10" ht="124.5" customHeight="1" thickBot="1" x14ac:dyDescent="0.3">
      <c r="A65" s="6">
        <v>59</v>
      </c>
      <c r="B65" s="61" t="s">
        <v>259</v>
      </c>
      <c r="C65" s="6">
        <v>1</v>
      </c>
      <c r="D65" s="64">
        <v>204589</v>
      </c>
      <c r="E65" s="58">
        <f t="shared" si="0"/>
        <v>204589</v>
      </c>
      <c r="F65" s="185"/>
      <c r="I65" s="17"/>
      <c r="J65" s="17"/>
    </row>
    <row r="66" spans="1:10" ht="92.25" customHeight="1" thickBot="1" x14ac:dyDescent="0.3">
      <c r="A66" s="6">
        <v>60</v>
      </c>
      <c r="B66" s="61" t="s">
        <v>260</v>
      </c>
      <c r="C66" s="6">
        <v>1</v>
      </c>
      <c r="D66" s="64">
        <v>258801</v>
      </c>
      <c r="E66" s="58">
        <f t="shared" si="0"/>
        <v>258801</v>
      </c>
      <c r="F66" s="185"/>
      <c r="I66" s="17"/>
      <c r="J66" s="17"/>
    </row>
    <row r="67" spans="1:10" ht="148.5" customHeight="1" thickBot="1" x14ac:dyDescent="0.3">
      <c r="A67" s="6">
        <v>61</v>
      </c>
      <c r="B67" s="54" t="s">
        <v>261</v>
      </c>
      <c r="C67" s="6">
        <v>1</v>
      </c>
      <c r="D67" s="64">
        <v>278144</v>
      </c>
      <c r="E67" s="58">
        <f t="shared" si="0"/>
        <v>278144</v>
      </c>
      <c r="F67" s="185"/>
      <c r="I67" s="17"/>
      <c r="J67" s="17"/>
    </row>
    <row r="68" spans="1:10" ht="42" customHeight="1" thickBot="1" x14ac:dyDescent="0.3">
      <c r="A68" s="6">
        <v>62</v>
      </c>
      <c r="B68" s="54" t="s">
        <v>319</v>
      </c>
      <c r="C68" s="6">
        <v>1</v>
      </c>
      <c r="D68" s="64">
        <v>163162</v>
      </c>
      <c r="E68" s="58">
        <f t="shared" si="0"/>
        <v>163162</v>
      </c>
      <c r="F68" s="185"/>
      <c r="I68" s="17"/>
      <c r="J68" s="17"/>
    </row>
    <row r="69" spans="1:10" ht="42" customHeight="1" thickBot="1" x14ac:dyDescent="0.3">
      <c r="A69" s="6">
        <v>63</v>
      </c>
      <c r="B69" s="54" t="s">
        <v>262</v>
      </c>
      <c r="C69" s="6">
        <v>1</v>
      </c>
      <c r="D69" s="64">
        <v>117128</v>
      </c>
      <c r="E69" s="58">
        <f t="shared" si="0"/>
        <v>117128</v>
      </c>
      <c r="F69" s="185"/>
      <c r="I69" s="17"/>
      <c r="J69" s="17"/>
    </row>
    <row r="70" spans="1:10" ht="42" customHeight="1" thickBot="1" x14ac:dyDescent="0.3">
      <c r="A70" s="6">
        <v>64</v>
      </c>
      <c r="B70" s="54" t="s">
        <v>263</v>
      </c>
      <c r="C70" s="6">
        <v>1</v>
      </c>
      <c r="D70" s="64">
        <v>107546</v>
      </c>
      <c r="E70" s="58">
        <f t="shared" si="0"/>
        <v>107546</v>
      </c>
      <c r="F70" s="185"/>
      <c r="I70" s="17"/>
      <c r="J70" s="17"/>
    </row>
    <row r="71" spans="1:10" ht="51.75" customHeight="1" thickBot="1" x14ac:dyDescent="0.3">
      <c r="A71" s="6">
        <v>65</v>
      </c>
      <c r="B71" s="54" t="s">
        <v>264</v>
      </c>
      <c r="C71" s="6">
        <v>1</v>
      </c>
      <c r="D71" s="64">
        <v>152860</v>
      </c>
      <c r="E71" s="58">
        <f t="shared" si="0"/>
        <v>152860</v>
      </c>
      <c r="F71" s="185"/>
      <c r="I71" s="17"/>
      <c r="J71" s="17"/>
    </row>
    <row r="72" spans="1:10" ht="51" customHeight="1" thickBot="1" x14ac:dyDescent="0.3">
      <c r="A72" s="6">
        <v>66</v>
      </c>
      <c r="B72" s="54" t="s">
        <v>265</v>
      </c>
      <c r="C72" s="6">
        <v>1</v>
      </c>
      <c r="D72" s="64">
        <v>202192</v>
      </c>
      <c r="E72" s="58">
        <f t="shared" si="0"/>
        <v>202192</v>
      </c>
      <c r="F72" s="185"/>
      <c r="I72" s="17"/>
      <c r="J72" s="17"/>
    </row>
    <row r="73" spans="1:10" ht="51.75" customHeight="1" thickBot="1" x14ac:dyDescent="0.3">
      <c r="A73" s="6">
        <v>67</v>
      </c>
      <c r="B73" s="54" t="s">
        <v>266</v>
      </c>
      <c r="C73" s="6">
        <v>1</v>
      </c>
      <c r="D73" s="64">
        <v>274204</v>
      </c>
      <c r="E73" s="58">
        <f t="shared" si="0"/>
        <v>274204</v>
      </c>
      <c r="F73" s="185"/>
      <c r="I73" s="17"/>
      <c r="J73" s="17"/>
    </row>
    <row r="74" spans="1:10" ht="42" customHeight="1" thickBot="1" x14ac:dyDescent="0.3">
      <c r="A74" s="6">
        <v>68</v>
      </c>
      <c r="B74" s="54" t="s">
        <v>267</v>
      </c>
      <c r="C74" s="6">
        <v>1</v>
      </c>
      <c r="D74" s="64">
        <v>84099</v>
      </c>
      <c r="E74" s="58">
        <f t="shared" si="0"/>
        <v>84099</v>
      </c>
      <c r="F74" s="185"/>
      <c r="I74" s="17"/>
      <c r="J74" s="17"/>
    </row>
    <row r="75" spans="1:10" ht="42" customHeight="1" thickBot="1" x14ac:dyDescent="0.3">
      <c r="A75" s="6">
        <v>69</v>
      </c>
      <c r="B75" s="54" t="s">
        <v>268</v>
      </c>
      <c r="C75" s="6">
        <v>1</v>
      </c>
      <c r="D75" s="64">
        <v>84099</v>
      </c>
      <c r="E75" s="58">
        <f t="shared" si="0"/>
        <v>84099</v>
      </c>
      <c r="F75" s="185"/>
      <c r="I75" s="17"/>
      <c r="J75" s="17"/>
    </row>
    <row r="76" spans="1:10" ht="42" customHeight="1" thickBot="1" x14ac:dyDescent="0.3">
      <c r="A76" s="6">
        <v>70</v>
      </c>
      <c r="B76" s="54" t="s">
        <v>269</v>
      </c>
      <c r="C76" s="6">
        <v>1</v>
      </c>
      <c r="D76" s="64">
        <v>84099</v>
      </c>
      <c r="E76" s="58">
        <f t="shared" si="0"/>
        <v>84099</v>
      </c>
      <c r="F76" s="185"/>
      <c r="I76" s="17"/>
      <c r="J76" s="17"/>
    </row>
    <row r="77" spans="1:10" ht="42" customHeight="1" thickBot="1" x14ac:dyDescent="0.3">
      <c r="A77" s="6">
        <v>71</v>
      </c>
      <c r="B77" s="54" t="s">
        <v>270</v>
      </c>
      <c r="C77" s="6">
        <v>1</v>
      </c>
      <c r="D77" s="64">
        <v>89560</v>
      </c>
      <c r="E77" s="58">
        <f t="shared" si="0"/>
        <v>89560</v>
      </c>
      <c r="F77" s="185"/>
      <c r="I77" s="17"/>
      <c r="J77" s="17"/>
    </row>
    <row r="78" spans="1:10" ht="42" customHeight="1" thickBot="1" x14ac:dyDescent="0.3">
      <c r="A78" s="6">
        <v>72</v>
      </c>
      <c r="B78" s="54" t="s">
        <v>320</v>
      </c>
      <c r="C78" s="6">
        <v>1</v>
      </c>
      <c r="D78" s="64">
        <v>46166</v>
      </c>
      <c r="E78" s="58">
        <f t="shared" si="0"/>
        <v>46166</v>
      </c>
      <c r="F78" s="185"/>
      <c r="I78" s="17"/>
      <c r="J78" s="17"/>
    </row>
    <row r="79" spans="1:10" ht="83.25" customHeight="1" thickBot="1" x14ac:dyDescent="0.3">
      <c r="A79" s="6">
        <v>73</v>
      </c>
      <c r="B79" s="61" t="s">
        <v>271</v>
      </c>
      <c r="C79" s="6">
        <v>1</v>
      </c>
      <c r="D79" s="64">
        <v>52458</v>
      </c>
      <c r="E79" s="58">
        <f t="shared" si="0"/>
        <v>52458</v>
      </c>
      <c r="F79" s="185"/>
      <c r="I79" s="17"/>
      <c r="J79" s="17"/>
    </row>
    <row r="80" spans="1:10" ht="97.5" customHeight="1" thickBot="1" x14ac:dyDescent="0.3">
      <c r="A80" s="6">
        <v>74</v>
      </c>
      <c r="B80" s="61" t="s">
        <v>272</v>
      </c>
      <c r="C80" s="6">
        <v>1</v>
      </c>
      <c r="D80" s="64">
        <v>51456</v>
      </c>
      <c r="E80" s="58">
        <f t="shared" si="0"/>
        <v>51456</v>
      </c>
      <c r="F80" s="185"/>
      <c r="I80" s="17"/>
      <c r="J80" s="17"/>
    </row>
    <row r="81" spans="1:10" ht="62.25" customHeight="1" thickBot="1" x14ac:dyDescent="0.3">
      <c r="A81" s="6">
        <v>75</v>
      </c>
      <c r="B81" s="61" t="s">
        <v>273</v>
      </c>
      <c r="C81" s="6">
        <v>1</v>
      </c>
      <c r="D81" s="64">
        <v>79114</v>
      </c>
      <c r="E81" s="58">
        <f t="shared" si="0"/>
        <v>79114</v>
      </c>
      <c r="F81" s="185"/>
      <c r="I81" s="17"/>
      <c r="J81" s="17"/>
    </row>
    <row r="82" spans="1:10" ht="28.5" customHeight="1" thickBot="1" x14ac:dyDescent="0.3">
      <c r="A82" s="6">
        <v>76</v>
      </c>
      <c r="B82" s="54" t="s">
        <v>274</v>
      </c>
      <c r="C82" s="6">
        <v>1</v>
      </c>
      <c r="D82" s="64">
        <v>77775</v>
      </c>
      <c r="E82" s="58">
        <f t="shared" si="0"/>
        <v>77775</v>
      </c>
      <c r="F82" s="185"/>
      <c r="I82" s="17"/>
      <c r="J82" s="17"/>
    </row>
    <row r="83" spans="1:10" ht="30.75" customHeight="1" thickBot="1" x14ac:dyDescent="0.3">
      <c r="A83" s="6">
        <v>77</v>
      </c>
      <c r="B83" s="54" t="s">
        <v>275</v>
      </c>
      <c r="C83" s="6">
        <v>1</v>
      </c>
      <c r="D83" s="64">
        <v>95848</v>
      </c>
      <c r="E83" s="58">
        <f t="shared" si="0"/>
        <v>95848</v>
      </c>
      <c r="F83" s="185"/>
      <c r="I83" s="17"/>
      <c r="J83" s="17"/>
    </row>
    <row r="84" spans="1:10" ht="61.5" customHeight="1" thickBot="1" x14ac:dyDescent="0.3">
      <c r="A84" s="6">
        <v>78</v>
      </c>
      <c r="B84" s="61" t="s">
        <v>276</v>
      </c>
      <c r="C84" s="6">
        <v>1</v>
      </c>
      <c r="D84" s="64">
        <v>109725</v>
      </c>
      <c r="E84" s="58">
        <f t="shared" si="0"/>
        <v>109725</v>
      </c>
      <c r="F84" s="185"/>
      <c r="I84" s="17"/>
      <c r="J84" s="17"/>
    </row>
    <row r="85" spans="1:10" ht="42" customHeight="1" thickBot="1" x14ac:dyDescent="0.3">
      <c r="A85" s="6">
        <v>79</v>
      </c>
      <c r="B85" s="54" t="s">
        <v>277</v>
      </c>
      <c r="C85" s="6">
        <v>1</v>
      </c>
      <c r="D85" s="64">
        <v>86002</v>
      </c>
      <c r="E85" s="58">
        <f t="shared" si="0"/>
        <v>86002</v>
      </c>
      <c r="F85" s="185"/>
      <c r="I85" s="17"/>
      <c r="J85" s="17"/>
    </row>
    <row r="86" spans="1:10" ht="42" customHeight="1" thickBot="1" x14ac:dyDescent="0.3">
      <c r="A86" s="6">
        <v>80</v>
      </c>
      <c r="B86" s="54" t="s">
        <v>278</v>
      </c>
      <c r="C86" s="6">
        <v>1</v>
      </c>
      <c r="D86" s="64">
        <v>82231</v>
      </c>
      <c r="E86" s="58">
        <f t="shared" si="0"/>
        <v>82231</v>
      </c>
      <c r="F86" s="185"/>
      <c r="I86" s="17"/>
      <c r="J86" s="17"/>
    </row>
    <row r="87" spans="1:10" ht="42" customHeight="1" thickBot="1" x14ac:dyDescent="0.3">
      <c r="A87" s="6">
        <v>81</v>
      </c>
      <c r="B87" s="54" t="s">
        <v>279</v>
      </c>
      <c r="C87" s="6">
        <v>1</v>
      </c>
      <c r="D87" s="64">
        <v>148415</v>
      </c>
      <c r="E87" s="58">
        <f t="shared" si="0"/>
        <v>148415</v>
      </c>
      <c r="F87" s="185"/>
      <c r="I87" s="17"/>
      <c r="J87" s="17"/>
    </row>
    <row r="88" spans="1:10" ht="71.25" customHeight="1" thickBot="1" x14ac:dyDescent="0.3">
      <c r="A88" s="6">
        <v>82</v>
      </c>
      <c r="B88" s="54" t="s">
        <v>280</v>
      </c>
      <c r="C88" s="6">
        <v>1</v>
      </c>
      <c r="D88" s="64">
        <v>701263</v>
      </c>
      <c r="E88" s="58">
        <f t="shared" si="0"/>
        <v>701263</v>
      </c>
      <c r="F88" s="185"/>
      <c r="I88" s="17"/>
      <c r="J88" s="17"/>
    </row>
    <row r="89" spans="1:10" ht="54.75" customHeight="1" thickBot="1" x14ac:dyDescent="0.3">
      <c r="A89" s="6">
        <v>83</v>
      </c>
      <c r="B89" s="54" t="s">
        <v>281</v>
      </c>
      <c r="C89" s="6">
        <v>1</v>
      </c>
      <c r="D89" s="64">
        <v>813058</v>
      </c>
      <c r="E89" s="58">
        <f t="shared" si="0"/>
        <v>813058</v>
      </c>
      <c r="F89" s="185"/>
      <c r="I89" s="17"/>
      <c r="J89" s="17"/>
    </row>
    <row r="90" spans="1:10" ht="67.5" customHeight="1" thickBot="1" x14ac:dyDescent="0.3">
      <c r="A90" s="6">
        <v>84</v>
      </c>
      <c r="B90" s="54" t="s">
        <v>282</v>
      </c>
      <c r="C90" s="6">
        <v>1</v>
      </c>
      <c r="D90" s="64">
        <v>396366</v>
      </c>
      <c r="E90" s="58">
        <f t="shared" si="0"/>
        <v>396366</v>
      </c>
      <c r="F90" s="185"/>
      <c r="I90" s="17"/>
      <c r="J90" s="17"/>
    </row>
    <row r="91" spans="1:10" ht="42" customHeight="1" thickBot="1" x14ac:dyDescent="0.3">
      <c r="A91" s="6">
        <v>85</v>
      </c>
      <c r="B91" s="54" t="s">
        <v>283</v>
      </c>
      <c r="C91" s="6">
        <v>1</v>
      </c>
      <c r="D91" s="64">
        <v>260059</v>
      </c>
      <c r="E91" s="58">
        <f t="shared" si="0"/>
        <v>260059</v>
      </c>
      <c r="F91" s="185"/>
      <c r="I91" s="17"/>
      <c r="J91" s="17"/>
    </row>
    <row r="92" spans="1:10" ht="141.75" customHeight="1" thickBot="1" x14ac:dyDescent="0.3">
      <c r="A92" s="6">
        <v>86</v>
      </c>
      <c r="B92" s="61" t="s">
        <v>284</v>
      </c>
      <c r="C92" s="6">
        <v>1</v>
      </c>
      <c r="D92" s="64">
        <v>21775</v>
      </c>
      <c r="E92" s="58">
        <f t="shared" si="0"/>
        <v>21775</v>
      </c>
      <c r="F92" s="185"/>
      <c r="I92" s="17"/>
      <c r="J92" s="17"/>
    </row>
    <row r="93" spans="1:10" ht="63.75" customHeight="1" thickBot="1" x14ac:dyDescent="0.3">
      <c r="A93" s="6">
        <v>87</v>
      </c>
      <c r="B93" s="61" t="s">
        <v>285</v>
      </c>
      <c r="C93" s="6">
        <v>1</v>
      </c>
      <c r="D93" s="64">
        <v>204407</v>
      </c>
      <c r="E93" s="58">
        <f t="shared" si="0"/>
        <v>204407</v>
      </c>
      <c r="F93" s="185"/>
      <c r="I93" s="17"/>
      <c r="J93" s="17"/>
    </row>
    <row r="94" spans="1:10" ht="71.25" customHeight="1" thickBot="1" x14ac:dyDescent="0.3">
      <c r="A94" s="6">
        <v>88</v>
      </c>
      <c r="B94" s="54" t="s">
        <v>286</v>
      </c>
      <c r="C94" s="6">
        <v>1</v>
      </c>
      <c r="D94" s="64">
        <v>204407</v>
      </c>
      <c r="E94" s="58">
        <f t="shared" si="0"/>
        <v>204407</v>
      </c>
      <c r="F94" s="185"/>
      <c r="I94" s="17"/>
      <c r="J94" s="17"/>
    </row>
    <row r="95" spans="1:10" ht="42" customHeight="1" thickBot="1" x14ac:dyDescent="0.3">
      <c r="A95" s="6">
        <v>89</v>
      </c>
      <c r="B95" s="54" t="s">
        <v>235</v>
      </c>
      <c r="C95" s="6">
        <v>1</v>
      </c>
      <c r="D95" s="64">
        <v>134664</v>
      </c>
      <c r="E95" s="58">
        <f t="shared" si="0"/>
        <v>134664</v>
      </c>
      <c r="F95" s="185"/>
      <c r="I95" s="17"/>
      <c r="J95" s="17"/>
    </row>
    <row r="96" spans="1:10" ht="174" customHeight="1" thickBot="1" x14ac:dyDescent="0.3">
      <c r="A96" s="6">
        <v>90</v>
      </c>
      <c r="B96" s="61" t="s">
        <v>287</v>
      </c>
      <c r="C96" s="6">
        <v>1</v>
      </c>
      <c r="D96" s="64">
        <v>639046</v>
      </c>
      <c r="E96" s="58">
        <f t="shared" si="0"/>
        <v>639046</v>
      </c>
      <c r="F96" s="185"/>
      <c r="I96" s="17"/>
      <c r="J96" s="17"/>
    </row>
    <row r="97" spans="1:10" ht="216.75" customHeight="1" thickBot="1" x14ac:dyDescent="0.3">
      <c r="A97" s="6">
        <v>91</v>
      </c>
      <c r="B97" s="61" t="s">
        <v>321</v>
      </c>
      <c r="C97" s="6">
        <v>1</v>
      </c>
      <c r="D97" s="64">
        <v>1031422</v>
      </c>
      <c r="E97" s="58">
        <f t="shared" si="0"/>
        <v>1031422</v>
      </c>
      <c r="F97" s="185"/>
      <c r="I97" s="17"/>
      <c r="J97" s="17"/>
    </row>
    <row r="98" spans="1:10" ht="225.75" customHeight="1" thickBot="1" x14ac:dyDescent="0.3">
      <c r="A98" s="6">
        <v>92</v>
      </c>
      <c r="B98" s="61" t="s">
        <v>322</v>
      </c>
      <c r="C98" s="6">
        <v>1</v>
      </c>
      <c r="D98" s="64">
        <v>1501215</v>
      </c>
      <c r="E98" s="58">
        <f t="shared" si="0"/>
        <v>1501215</v>
      </c>
      <c r="F98" s="185"/>
      <c r="I98" s="17"/>
      <c r="J98" s="17"/>
    </row>
    <row r="99" spans="1:10" ht="216.75" customHeight="1" thickBot="1" x14ac:dyDescent="0.3">
      <c r="A99" s="6">
        <v>93</v>
      </c>
      <c r="B99" s="61" t="s">
        <v>288</v>
      </c>
      <c r="C99" s="6">
        <v>1</v>
      </c>
      <c r="D99" s="64">
        <v>1869555</v>
      </c>
      <c r="E99" s="58">
        <f t="shared" si="0"/>
        <v>1869555</v>
      </c>
      <c r="F99" s="185"/>
      <c r="I99" s="17"/>
      <c r="J99" s="17"/>
    </row>
    <row r="100" spans="1:10" ht="79.5" customHeight="1" thickBot="1" x14ac:dyDescent="0.3">
      <c r="A100" s="6">
        <v>94</v>
      </c>
      <c r="B100" s="61" t="s">
        <v>289</v>
      </c>
      <c r="C100" s="6">
        <v>1</v>
      </c>
      <c r="D100" s="64">
        <v>383169</v>
      </c>
      <c r="E100" s="58">
        <f t="shared" si="0"/>
        <v>383169</v>
      </c>
      <c r="F100" s="185"/>
      <c r="I100" s="17"/>
      <c r="J100" s="17"/>
    </row>
    <row r="101" spans="1:10" ht="120.75" customHeight="1" thickBot="1" x14ac:dyDescent="0.3">
      <c r="A101" s="6">
        <v>95</v>
      </c>
      <c r="B101" s="61" t="s">
        <v>290</v>
      </c>
      <c r="C101" s="6">
        <v>1</v>
      </c>
      <c r="D101" s="64">
        <v>3079459</v>
      </c>
      <c r="E101" s="58">
        <f t="shared" si="0"/>
        <v>3079459</v>
      </c>
      <c r="F101" s="185"/>
      <c r="I101" s="17"/>
      <c r="J101" s="17"/>
    </row>
    <row r="102" spans="1:10" ht="197.25" customHeight="1" thickBot="1" x14ac:dyDescent="0.3">
      <c r="A102" s="6">
        <v>96</v>
      </c>
      <c r="B102" s="61" t="s">
        <v>291</v>
      </c>
      <c r="C102" s="6">
        <v>1</v>
      </c>
      <c r="D102" s="64">
        <v>3262397</v>
      </c>
      <c r="E102" s="58">
        <f t="shared" si="0"/>
        <v>3262397</v>
      </c>
      <c r="F102" s="185"/>
      <c r="I102" s="17"/>
      <c r="J102" s="17"/>
    </row>
    <row r="103" spans="1:10" ht="197.25" customHeight="1" thickBot="1" x14ac:dyDescent="0.3">
      <c r="A103" s="6">
        <v>97</v>
      </c>
      <c r="B103" s="61" t="s">
        <v>292</v>
      </c>
      <c r="C103" s="6">
        <v>1</v>
      </c>
      <c r="D103" s="64">
        <v>4349862</v>
      </c>
      <c r="E103" s="58">
        <f t="shared" si="0"/>
        <v>4349862</v>
      </c>
      <c r="F103" s="185"/>
      <c r="I103" s="17"/>
      <c r="J103" s="17"/>
    </row>
    <row r="104" spans="1:10" ht="194.25" customHeight="1" thickBot="1" x14ac:dyDescent="0.3">
      <c r="A104" s="6">
        <v>98</v>
      </c>
      <c r="B104" s="61" t="s">
        <v>293</v>
      </c>
      <c r="C104" s="6">
        <v>1</v>
      </c>
      <c r="D104" s="64">
        <v>4077997</v>
      </c>
      <c r="E104" s="58">
        <f t="shared" si="0"/>
        <v>4077997</v>
      </c>
      <c r="F104" s="185"/>
      <c r="I104" s="17"/>
      <c r="J104" s="17"/>
    </row>
    <row r="105" spans="1:10" ht="204" customHeight="1" thickBot="1" x14ac:dyDescent="0.3">
      <c r="A105" s="6">
        <v>99</v>
      </c>
      <c r="B105" s="54" t="s">
        <v>294</v>
      </c>
      <c r="C105" s="6">
        <v>1</v>
      </c>
      <c r="D105" s="64">
        <v>6524794</v>
      </c>
      <c r="E105" s="58">
        <f t="shared" si="0"/>
        <v>6524794</v>
      </c>
      <c r="F105" s="185"/>
      <c r="I105" s="17"/>
      <c r="J105" s="17"/>
    </row>
    <row r="106" spans="1:10" ht="198" customHeight="1" thickBot="1" x14ac:dyDescent="0.3">
      <c r="A106" s="6">
        <v>100</v>
      </c>
      <c r="B106" s="61" t="s">
        <v>295</v>
      </c>
      <c r="C106" s="6">
        <v>1</v>
      </c>
      <c r="D106" s="64">
        <v>19030648</v>
      </c>
      <c r="E106" s="58">
        <f t="shared" si="0"/>
        <v>19030648</v>
      </c>
      <c r="F106" s="185"/>
      <c r="I106" s="17"/>
      <c r="J106" s="17"/>
    </row>
    <row r="107" spans="1:10" ht="42" customHeight="1" thickBot="1" x14ac:dyDescent="0.3">
      <c r="A107" s="6">
        <v>101</v>
      </c>
      <c r="B107" s="54" t="s">
        <v>296</v>
      </c>
      <c r="C107" s="6">
        <v>1</v>
      </c>
      <c r="D107" s="64">
        <v>8788200</v>
      </c>
      <c r="E107" s="58">
        <f t="shared" si="0"/>
        <v>8788200</v>
      </c>
      <c r="F107" s="185"/>
      <c r="I107" s="17"/>
      <c r="J107" s="17"/>
    </row>
    <row r="108" spans="1:10" ht="42" customHeight="1" thickBot="1" x14ac:dyDescent="0.3">
      <c r="A108" s="6">
        <v>102</v>
      </c>
      <c r="B108" s="54" t="s">
        <v>297</v>
      </c>
      <c r="C108" s="6">
        <v>1</v>
      </c>
      <c r="D108" s="64">
        <v>368212</v>
      </c>
      <c r="E108" s="58">
        <f t="shared" si="0"/>
        <v>368212</v>
      </c>
      <c r="F108" s="185"/>
      <c r="I108" s="17"/>
      <c r="J108" s="17"/>
    </row>
    <row r="109" spans="1:10" ht="48.75" customHeight="1" thickBot="1" x14ac:dyDescent="0.3">
      <c r="A109" s="6">
        <v>103</v>
      </c>
      <c r="B109" s="54" t="s">
        <v>298</v>
      </c>
      <c r="C109" s="6">
        <v>1</v>
      </c>
      <c r="D109" s="64">
        <v>1103280</v>
      </c>
      <c r="E109" s="58">
        <f t="shared" si="0"/>
        <v>1103280</v>
      </c>
      <c r="F109" s="185"/>
      <c r="I109" s="17"/>
      <c r="J109" s="17"/>
    </row>
    <row r="110" spans="1:10" ht="46.5" customHeight="1" thickBot="1" x14ac:dyDescent="0.3">
      <c r="A110" s="6">
        <v>104</v>
      </c>
      <c r="B110" s="54" t="s">
        <v>299</v>
      </c>
      <c r="C110" s="6">
        <v>1</v>
      </c>
      <c r="D110" s="64">
        <v>1364896</v>
      </c>
      <c r="E110" s="58">
        <f t="shared" si="0"/>
        <v>1364896</v>
      </c>
      <c r="F110" s="185"/>
      <c r="I110" s="17"/>
      <c r="J110" s="17"/>
    </row>
    <row r="111" spans="1:10" ht="49.5" customHeight="1" thickBot="1" x14ac:dyDescent="0.3">
      <c r="A111" s="6">
        <v>105</v>
      </c>
      <c r="B111" s="54" t="s">
        <v>300</v>
      </c>
      <c r="C111" s="6">
        <v>1</v>
      </c>
      <c r="D111" s="64">
        <v>851177</v>
      </c>
      <c r="E111" s="58">
        <f t="shared" si="0"/>
        <v>851177</v>
      </c>
      <c r="F111" s="185"/>
      <c r="I111" s="17"/>
      <c r="J111" s="17"/>
    </row>
    <row r="112" spans="1:10" ht="52.5" customHeight="1" thickBot="1" x14ac:dyDescent="0.3">
      <c r="A112" s="6">
        <v>106</v>
      </c>
      <c r="B112" s="54" t="s">
        <v>301</v>
      </c>
      <c r="C112" s="6">
        <v>1</v>
      </c>
      <c r="D112" s="64">
        <v>1025353</v>
      </c>
      <c r="E112" s="58">
        <f t="shared" si="0"/>
        <v>1025353</v>
      </c>
      <c r="F112" s="185"/>
      <c r="I112" s="17"/>
      <c r="J112" s="17"/>
    </row>
    <row r="113" spans="1:10" ht="123" customHeight="1" thickBot="1" x14ac:dyDescent="0.3">
      <c r="A113" s="6">
        <v>107</v>
      </c>
      <c r="B113" s="61" t="s">
        <v>302</v>
      </c>
      <c r="C113" s="6">
        <v>1</v>
      </c>
      <c r="D113" s="64">
        <v>2696854</v>
      </c>
      <c r="E113" s="58">
        <f t="shared" si="0"/>
        <v>2696854</v>
      </c>
      <c r="F113" s="185"/>
      <c r="I113" s="17"/>
      <c r="J113" s="17"/>
    </row>
    <row r="114" spans="1:10" ht="42" customHeight="1" thickBot="1" x14ac:dyDescent="0.3">
      <c r="A114" s="6">
        <v>108</v>
      </c>
      <c r="B114" s="54" t="s">
        <v>303</v>
      </c>
      <c r="C114" s="6">
        <v>1</v>
      </c>
      <c r="D114" s="64">
        <v>384271</v>
      </c>
      <c r="E114" s="58">
        <f t="shared" si="0"/>
        <v>384271</v>
      </c>
      <c r="F114" s="185"/>
      <c r="I114" s="17"/>
      <c r="J114" s="17"/>
    </row>
    <row r="115" spans="1:10" ht="42" customHeight="1" thickBot="1" x14ac:dyDescent="0.3">
      <c r="A115" s="6">
        <v>109</v>
      </c>
      <c r="B115" s="54" t="s">
        <v>304</v>
      </c>
      <c r="C115" s="6">
        <v>1</v>
      </c>
      <c r="D115" s="64">
        <v>479626</v>
      </c>
      <c r="E115" s="58">
        <f t="shared" si="0"/>
        <v>479626</v>
      </c>
      <c r="F115" s="185"/>
      <c r="I115" s="17"/>
      <c r="J115" s="17"/>
    </row>
    <row r="116" spans="1:10" ht="51.75" customHeight="1" thickBot="1" x14ac:dyDescent="0.3">
      <c r="A116" s="6">
        <v>110</v>
      </c>
      <c r="B116" s="54" t="s">
        <v>305</v>
      </c>
      <c r="C116" s="6">
        <v>1</v>
      </c>
      <c r="D116" s="64">
        <v>416661</v>
      </c>
      <c r="E116" s="58">
        <f t="shared" si="0"/>
        <v>416661</v>
      </c>
      <c r="F116" s="185"/>
      <c r="I116" s="17"/>
      <c r="J116" s="17"/>
    </row>
    <row r="117" spans="1:10" ht="66" customHeight="1" thickBot="1" x14ac:dyDescent="0.3">
      <c r="A117" s="6">
        <v>111</v>
      </c>
      <c r="B117" s="61" t="s">
        <v>306</v>
      </c>
      <c r="C117" s="6">
        <v>1</v>
      </c>
      <c r="D117" s="64">
        <v>892475</v>
      </c>
      <c r="E117" s="58">
        <f t="shared" si="0"/>
        <v>892475</v>
      </c>
      <c r="F117" s="185"/>
      <c r="I117" s="17"/>
      <c r="J117" s="17"/>
    </row>
    <row r="118" spans="1:10" ht="50.25" customHeight="1" thickBot="1" x14ac:dyDescent="0.3">
      <c r="A118" s="6">
        <v>112</v>
      </c>
      <c r="B118" s="61" t="s">
        <v>307</v>
      </c>
      <c r="C118" s="6">
        <v>1</v>
      </c>
      <c r="D118" s="64">
        <v>261003</v>
      </c>
      <c r="E118" s="58">
        <f t="shared" si="0"/>
        <v>261003</v>
      </c>
      <c r="F118" s="185"/>
      <c r="I118" s="17"/>
      <c r="J118" s="17"/>
    </row>
    <row r="119" spans="1:10" ht="50.25" customHeight="1" thickBot="1" x14ac:dyDescent="0.3">
      <c r="A119" s="6">
        <v>113</v>
      </c>
      <c r="B119" s="61" t="s">
        <v>308</v>
      </c>
      <c r="C119" s="6">
        <v>1</v>
      </c>
      <c r="D119" s="64">
        <v>436562</v>
      </c>
      <c r="E119" s="58">
        <f t="shared" si="0"/>
        <v>436562</v>
      </c>
      <c r="F119" s="185"/>
      <c r="I119" s="17"/>
      <c r="J119" s="17"/>
    </row>
    <row r="120" spans="1:10" ht="69.75" customHeight="1" thickBot="1" x14ac:dyDescent="0.3">
      <c r="A120" s="6">
        <v>114</v>
      </c>
      <c r="B120" s="54" t="s">
        <v>309</v>
      </c>
      <c r="C120" s="6">
        <v>1</v>
      </c>
      <c r="D120" s="64">
        <v>819919</v>
      </c>
      <c r="E120" s="58">
        <f t="shared" si="0"/>
        <v>819919</v>
      </c>
      <c r="F120" s="185"/>
      <c r="I120" s="17"/>
      <c r="J120" s="17"/>
    </row>
    <row r="121" spans="1:10" ht="66" customHeight="1" thickBot="1" x14ac:dyDescent="0.3">
      <c r="A121" s="6">
        <v>115</v>
      </c>
      <c r="B121" s="54" t="s">
        <v>310</v>
      </c>
      <c r="C121" s="6">
        <v>1</v>
      </c>
      <c r="D121" s="64">
        <v>457371</v>
      </c>
      <c r="E121" s="58">
        <f t="shared" si="0"/>
        <v>457371</v>
      </c>
      <c r="F121" s="185"/>
      <c r="I121" s="17"/>
      <c r="J121" s="17"/>
    </row>
    <row r="122" spans="1:10" ht="74.25" customHeight="1" thickBot="1" x14ac:dyDescent="0.3">
      <c r="A122" s="6">
        <v>116</v>
      </c>
      <c r="B122" s="54" t="s">
        <v>311</v>
      </c>
      <c r="C122" s="6">
        <v>1</v>
      </c>
      <c r="D122" s="64">
        <v>604204</v>
      </c>
      <c r="E122" s="58">
        <f t="shared" si="0"/>
        <v>604204</v>
      </c>
      <c r="F122" s="186"/>
      <c r="I122" s="17"/>
      <c r="J122" s="17"/>
    </row>
    <row r="123" spans="1:10" x14ac:dyDescent="0.25">
      <c r="J123" s="17"/>
    </row>
    <row r="124" spans="1:10" x14ac:dyDescent="0.25">
      <c r="J124" s="17"/>
    </row>
  </sheetData>
  <mergeCells count="3">
    <mergeCell ref="A4:E4"/>
    <mergeCell ref="F7:F122"/>
    <mergeCell ref="B5:F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109" workbookViewId="0">
      <selection activeCell="C125" sqref="C125"/>
    </sheetView>
  </sheetViews>
  <sheetFormatPr baseColWidth="10" defaultRowHeight="15" x14ac:dyDescent="0.25"/>
  <cols>
    <col min="2" max="2" width="21.7109375" customWidth="1"/>
    <col min="3" max="3" width="48.28515625" customWidth="1"/>
    <col min="4" max="4" width="24.140625" customWidth="1"/>
    <col min="5" max="5" width="17.140625" style="23" customWidth="1"/>
    <col min="6" max="6" width="17.140625" style="63" customWidth="1"/>
    <col min="7" max="8" width="25.42578125" style="43" customWidth="1"/>
    <col min="9" max="9" width="53.5703125" customWidth="1"/>
    <col min="10" max="10" width="12" bestFit="1" customWidth="1"/>
    <col min="11" max="11" width="13" bestFit="1" customWidth="1"/>
    <col min="12" max="12" width="12" bestFit="1" customWidth="1"/>
    <col min="13" max="13" width="14.28515625" customWidth="1"/>
    <col min="15" max="15" width="12" style="16" bestFit="1" customWidth="1"/>
  </cols>
  <sheetData>
    <row r="1" spans="1:13" ht="24.75" customHeight="1" x14ac:dyDescent="0.25">
      <c r="G1" s="42"/>
      <c r="H1" s="42"/>
    </row>
    <row r="4" spans="1:13" ht="29.25" customHeight="1" x14ac:dyDescent="0.25">
      <c r="A4" s="194" t="s">
        <v>199</v>
      </c>
      <c r="B4" s="194"/>
      <c r="C4" s="194"/>
      <c r="D4" s="194"/>
      <c r="E4" s="194"/>
      <c r="F4" s="194"/>
      <c r="G4" s="194"/>
      <c r="H4" s="71"/>
    </row>
    <row r="5" spans="1:13" ht="39" customHeight="1" x14ac:dyDescent="0.25">
      <c r="A5" s="62" t="s">
        <v>221</v>
      </c>
      <c r="B5" s="197" t="s">
        <v>333</v>
      </c>
      <c r="C5" s="197"/>
      <c r="D5" s="197"/>
      <c r="E5" s="197"/>
      <c r="F5" s="197"/>
      <c r="G5" s="197"/>
      <c r="H5" s="197"/>
      <c r="I5" s="197"/>
    </row>
    <row r="6" spans="1:13" ht="39" customHeight="1" thickBot="1" x14ac:dyDescent="0.3">
      <c r="A6" s="188" t="s">
        <v>365</v>
      </c>
      <c r="B6" s="188"/>
      <c r="C6" s="188"/>
      <c r="D6" s="188"/>
      <c r="E6" s="188"/>
      <c r="F6" s="188"/>
      <c r="G6" s="188"/>
      <c r="H6" s="188"/>
      <c r="I6" s="188"/>
    </row>
    <row r="7" spans="1:13" ht="55.5" customHeight="1" thickBot="1" x14ac:dyDescent="0.3">
      <c r="A7" s="3" t="s">
        <v>1</v>
      </c>
      <c r="B7" s="3" t="s">
        <v>336</v>
      </c>
      <c r="C7" s="3" t="s">
        <v>334</v>
      </c>
      <c r="D7" s="3" t="s">
        <v>335</v>
      </c>
      <c r="E7" s="67" t="s">
        <v>337</v>
      </c>
      <c r="F7" s="57" t="s">
        <v>204</v>
      </c>
      <c r="G7" s="52" t="s">
        <v>205</v>
      </c>
      <c r="H7" s="52"/>
      <c r="I7" s="3" t="s">
        <v>12</v>
      </c>
    </row>
    <row r="8" spans="1:13" ht="112.5" customHeight="1" thickBot="1" x14ac:dyDescent="0.3">
      <c r="A8" s="6">
        <v>1</v>
      </c>
      <c r="B8" s="66" t="s">
        <v>338</v>
      </c>
      <c r="C8" s="66" t="s">
        <v>339</v>
      </c>
      <c r="D8" s="66" t="s">
        <v>340</v>
      </c>
      <c r="E8" s="65">
        <v>3</v>
      </c>
      <c r="F8" s="68">
        <v>13.65</v>
      </c>
      <c r="G8" s="69">
        <f>F8*E8</f>
        <v>40.950000000000003</v>
      </c>
      <c r="H8" s="74"/>
      <c r="I8" s="184" t="s">
        <v>599</v>
      </c>
      <c r="J8" s="17"/>
      <c r="K8" s="59"/>
      <c r="L8" s="17"/>
      <c r="M8" s="17"/>
    </row>
    <row r="9" spans="1:13" ht="132.75" customHeight="1" thickBot="1" x14ac:dyDescent="0.3">
      <c r="A9" s="66">
        <v>2</v>
      </c>
      <c r="B9" s="66" t="s">
        <v>341</v>
      </c>
      <c r="C9" s="66" t="s">
        <v>342</v>
      </c>
      <c r="D9" s="66" t="s">
        <v>343</v>
      </c>
      <c r="E9" s="65">
        <v>6</v>
      </c>
      <c r="F9" s="68">
        <v>541.34</v>
      </c>
      <c r="G9" s="69">
        <f t="shared" ref="G9:G72" si="0">F9*E9</f>
        <v>3248.04</v>
      </c>
      <c r="H9" s="76"/>
      <c r="I9" s="185"/>
      <c r="J9" s="17"/>
      <c r="K9" s="60"/>
      <c r="L9" s="17"/>
      <c r="M9" s="17"/>
    </row>
    <row r="10" spans="1:13" ht="147.75" customHeight="1" thickBot="1" x14ac:dyDescent="0.3">
      <c r="A10" s="6">
        <v>3</v>
      </c>
      <c r="B10" s="66" t="s">
        <v>344</v>
      </c>
      <c r="C10" s="66" t="s">
        <v>345</v>
      </c>
      <c r="D10" s="66" t="s">
        <v>340</v>
      </c>
      <c r="E10" s="70">
        <v>2</v>
      </c>
      <c r="F10" s="68">
        <v>13.65</v>
      </c>
      <c r="G10" s="69">
        <f t="shared" si="0"/>
        <v>27.3</v>
      </c>
      <c r="H10" s="76"/>
      <c r="I10" s="185"/>
      <c r="L10" s="17"/>
      <c r="M10" s="17"/>
    </row>
    <row r="11" spans="1:13" ht="198" customHeight="1" thickBot="1" x14ac:dyDescent="0.3">
      <c r="A11" s="6">
        <v>4</v>
      </c>
      <c r="B11" s="66" t="s">
        <v>346</v>
      </c>
      <c r="C11" s="66" t="s">
        <v>347</v>
      </c>
      <c r="D11" s="66" t="s">
        <v>340</v>
      </c>
      <c r="E11" s="70">
        <v>3</v>
      </c>
      <c r="F11" s="68">
        <v>943.38</v>
      </c>
      <c r="G11" s="69">
        <f t="shared" si="0"/>
        <v>2830.14</v>
      </c>
      <c r="H11" s="76"/>
      <c r="I11" s="185"/>
      <c r="L11" s="17"/>
      <c r="M11" s="17"/>
    </row>
    <row r="12" spans="1:13" ht="103.5" customHeight="1" thickBot="1" x14ac:dyDescent="0.3">
      <c r="A12" s="6">
        <v>5</v>
      </c>
      <c r="B12" s="66" t="s">
        <v>348</v>
      </c>
      <c r="C12" s="66" t="s">
        <v>349</v>
      </c>
      <c r="D12" s="66" t="s">
        <v>350</v>
      </c>
      <c r="E12" s="70">
        <v>1</v>
      </c>
      <c r="F12" s="68">
        <v>13.65</v>
      </c>
      <c r="G12" s="69">
        <f t="shared" si="0"/>
        <v>13.65</v>
      </c>
      <c r="H12" s="76"/>
      <c r="I12" s="185"/>
      <c r="L12" s="17"/>
      <c r="M12" s="17"/>
    </row>
    <row r="13" spans="1:13" ht="106.5" customHeight="1" thickBot="1" x14ac:dyDescent="0.3">
      <c r="A13" s="6">
        <v>6</v>
      </c>
      <c r="B13" s="66" t="s">
        <v>351</v>
      </c>
      <c r="C13" s="66" t="s">
        <v>352</v>
      </c>
      <c r="D13" s="66" t="s">
        <v>340</v>
      </c>
      <c r="E13" s="70">
        <v>3</v>
      </c>
      <c r="F13" s="68">
        <v>620.64</v>
      </c>
      <c r="G13" s="69">
        <f t="shared" si="0"/>
        <v>1861.92</v>
      </c>
      <c r="H13" s="76"/>
      <c r="I13" s="185"/>
      <c r="L13" s="17"/>
      <c r="M13" s="17"/>
    </row>
    <row r="14" spans="1:13" ht="87" customHeight="1" thickBot="1" x14ac:dyDescent="0.3">
      <c r="A14" s="6">
        <v>7</v>
      </c>
      <c r="B14" s="66" t="s">
        <v>353</v>
      </c>
      <c r="C14" s="66" t="s">
        <v>354</v>
      </c>
      <c r="D14" s="66" t="s">
        <v>355</v>
      </c>
      <c r="E14" s="66">
        <v>3</v>
      </c>
      <c r="F14" s="68">
        <v>364.95</v>
      </c>
      <c r="G14" s="69">
        <f t="shared" si="0"/>
        <v>1094.8499999999999</v>
      </c>
      <c r="H14" s="76"/>
      <c r="I14" s="185"/>
      <c r="L14" s="17"/>
      <c r="M14" s="17"/>
    </row>
    <row r="15" spans="1:13" ht="157.5" customHeight="1" thickBot="1" x14ac:dyDescent="0.3">
      <c r="A15" s="6">
        <v>8</v>
      </c>
      <c r="B15" s="66" t="s">
        <v>356</v>
      </c>
      <c r="C15" s="66" t="s">
        <v>357</v>
      </c>
      <c r="D15" s="66" t="s">
        <v>340</v>
      </c>
      <c r="E15" s="70">
        <v>3</v>
      </c>
      <c r="F15" s="68">
        <v>13.65</v>
      </c>
      <c r="G15" s="69">
        <f t="shared" si="0"/>
        <v>40.950000000000003</v>
      </c>
      <c r="H15" s="76"/>
      <c r="I15" s="185"/>
      <c r="L15" s="17"/>
      <c r="M15" s="17"/>
    </row>
    <row r="16" spans="1:13" ht="50.25" customHeight="1" thickBot="1" x14ac:dyDescent="0.3">
      <c r="A16" s="6">
        <v>9</v>
      </c>
      <c r="B16" s="66" t="s">
        <v>358</v>
      </c>
      <c r="C16" s="66" t="s">
        <v>359</v>
      </c>
      <c r="D16" s="66" t="s">
        <v>360</v>
      </c>
      <c r="E16" s="70">
        <v>60</v>
      </c>
      <c r="F16" s="68">
        <v>100.54</v>
      </c>
      <c r="G16" s="69">
        <f t="shared" si="0"/>
        <v>6032.4000000000005</v>
      </c>
      <c r="H16" s="76"/>
      <c r="I16" s="185"/>
      <c r="L16" s="17"/>
      <c r="M16" s="17"/>
    </row>
    <row r="17" spans="1:13" ht="102.75" customHeight="1" thickBot="1" x14ac:dyDescent="0.3">
      <c r="A17" s="6">
        <v>10</v>
      </c>
      <c r="B17" s="66" t="s">
        <v>361</v>
      </c>
      <c r="C17" s="66" t="s">
        <v>362</v>
      </c>
      <c r="D17" s="66" t="s">
        <v>340</v>
      </c>
      <c r="E17" s="70">
        <v>3</v>
      </c>
      <c r="F17" s="68">
        <v>13.65</v>
      </c>
      <c r="G17" s="69">
        <f t="shared" si="0"/>
        <v>40.950000000000003</v>
      </c>
      <c r="H17" s="76"/>
      <c r="I17" s="185"/>
      <c r="L17" s="17"/>
      <c r="M17" s="17"/>
    </row>
    <row r="18" spans="1:13" ht="79.5" customHeight="1" thickBot="1" x14ac:dyDescent="0.3">
      <c r="A18" s="6">
        <v>11</v>
      </c>
      <c r="B18" s="66" t="s">
        <v>363</v>
      </c>
      <c r="C18" s="66" t="s">
        <v>364</v>
      </c>
      <c r="D18" s="66" t="s">
        <v>340</v>
      </c>
      <c r="E18" s="70">
        <v>12</v>
      </c>
      <c r="F18" s="68">
        <v>510</v>
      </c>
      <c r="G18" s="69">
        <f t="shared" si="0"/>
        <v>6120</v>
      </c>
      <c r="H18" s="76"/>
      <c r="I18" s="185"/>
      <c r="L18" s="17"/>
      <c r="M18" s="17"/>
    </row>
    <row r="19" spans="1:13" ht="81.75" customHeight="1" thickBot="1" x14ac:dyDescent="0.3">
      <c r="A19" s="6">
        <v>12</v>
      </c>
      <c r="B19" s="66" t="s">
        <v>366</v>
      </c>
      <c r="C19" s="66" t="s">
        <v>367</v>
      </c>
      <c r="D19" s="66" t="s">
        <v>340</v>
      </c>
      <c r="E19" s="70">
        <v>3</v>
      </c>
      <c r="F19" s="68">
        <v>1461.98</v>
      </c>
      <c r="G19" s="69">
        <f t="shared" si="0"/>
        <v>4385.9400000000005</v>
      </c>
      <c r="H19" s="76"/>
      <c r="I19" s="185"/>
      <c r="L19" s="17"/>
      <c r="M19" s="17"/>
    </row>
    <row r="20" spans="1:13" ht="73.5" customHeight="1" thickBot="1" x14ac:dyDescent="0.3">
      <c r="A20" s="6">
        <v>13</v>
      </c>
      <c r="B20" s="66" t="s">
        <v>368</v>
      </c>
      <c r="C20" s="66" t="s">
        <v>369</v>
      </c>
      <c r="D20" s="66" t="s">
        <v>340</v>
      </c>
      <c r="E20" s="70">
        <v>4</v>
      </c>
      <c r="F20" s="68">
        <v>13.65</v>
      </c>
      <c r="G20" s="69">
        <f t="shared" si="0"/>
        <v>54.6</v>
      </c>
      <c r="H20" s="76"/>
      <c r="I20" s="185"/>
      <c r="L20" s="17"/>
      <c r="M20" s="17"/>
    </row>
    <row r="21" spans="1:13" ht="81.75" customHeight="1" thickBot="1" x14ac:dyDescent="0.3">
      <c r="A21" s="6">
        <v>14</v>
      </c>
      <c r="B21" s="66" t="s">
        <v>370</v>
      </c>
      <c r="C21" s="66" t="s">
        <v>371</v>
      </c>
      <c r="D21" s="66" t="s">
        <v>340</v>
      </c>
      <c r="E21" s="70">
        <v>2</v>
      </c>
      <c r="F21" s="68">
        <v>13.65</v>
      </c>
      <c r="G21" s="69">
        <f t="shared" si="0"/>
        <v>27.3</v>
      </c>
      <c r="H21" s="76"/>
      <c r="I21" s="185"/>
      <c r="L21" s="17"/>
      <c r="M21" s="17"/>
    </row>
    <row r="22" spans="1:13" ht="72" customHeight="1" thickBot="1" x14ac:dyDescent="0.3">
      <c r="A22" s="6">
        <v>15</v>
      </c>
      <c r="B22" s="66" t="s">
        <v>372</v>
      </c>
      <c r="C22" s="66" t="s">
        <v>373</v>
      </c>
      <c r="D22" s="66" t="s">
        <v>374</v>
      </c>
      <c r="E22" s="70">
        <v>4</v>
      </c>
      <c r="F22" s="68">
        <v>1275.77</v>
      </c>
      <c r="G22" s="69">
        <f t="shared" si="0"/>
        <v>5103.08</v>
      </c>
      <c r="H22" s="76"/>
      <c r="I22" s="185"/>
      <c r="L22" s="17"/>
      <c r="M22" s="17"/>
    </row>
    <row r="23" spans="1:13" ht="75" customHeight="1" thickBot="1" x14ac:dyDescent="0.3">
      <c r="A23" s="6">
        <v>16</v>
      </c>
      <c r="B23" s="66" t="s">
        <v>375</v>
      </c>
      <c r="C23" s="66" t="s">
        <v>376</v>
      </c>
      <c r="D23" s="66" t="s">
        <v>340</v>
      </c>
      <c r="E23" s="70">
        <v>6</v>
      </c>
      <c r="F23" s="68">
        <v>1999.87</v>
      </c>
      <c r="G23" s="69">
        <f t="shared" si="0"/>
        <v>11999.22</v>
      </c>
      <c r="H23" s="76"/>
      <c r="I23" s="185"/>
      <c r="L23" s="17"/>
      <c r="M23" s="17"/>
    </row>
    <row r="24" spans="1:13" ht="90.75" customHeight="1" thickBot="1" x14ac:dyDescent="0.3">
      <c r="A24" s="6">
        <v>17</v>
      </c>
      <c r="B24" s="66" t="s">
        <v>377</v>
      </c>
      <c r="C24" s="66" t="s">
        <v>378</v>
      </c>
      <c r="D24" s="66" t="s">
        <v>340</v>
      </c>
      <c r="E24" s="70">
        <v>2</v>
      </c>
      <c r="F24" s="68">
        <v>13.65</v>
      </c>
      <c r="G24" s="69">
        <f t="shared" si="0"/>
        <v>27.3</v>
      </c>
      <c r="H24" s="76"/>
      <c r="I24" s="185"/>
      <c r="L24" s="17"/>
      <c r="M24" s="17"/>
    </row>
    <row r="25" spans="1:13" ht="73.5" customHeight="1" thickBot="1" x14ac:dyDescent="0.3">
      <c r="A25" s="6">
        <v>18</v>
      </c>
      <c r="B25" s="66" t="s">
        <v>379</v>
      </c>
      <c r="C25" s="66" t="s">
        <v>380</v>
      </c>
      <c r="D25" s="66" t="s">
        <v>340</v>
      </c>
      <c r="E25" s="70">
        <v>12</v>
      </c>
      <c r="F25" s="68">
        <v>10318</v>
      </c>
      <c r="G25" s="69">
        <f t="shared" si="0"/>
        <v>123816</v>
      </c>
      <c r="H25" s="76"/>
      <c r="I25" s="185"/>
      <c r="L25" s="17"/>
      <c r="M25" s="17"/>
    </row>
    <row r="26" spans="1:13" ht="81" customHeight="1" thickBot="1" x14ac:dyDescent="0.3">
      <c r="A26" s="6">
        <v>19</v>
      </c>
      <c r="B26" s="66" t="s">
        <v>381</v>
      </c>
      <c r="C26" s="66" t="s">
        <v>382</v>
      </c>
      <c r="D26" s="66" t="s">
        <v>340</v>
      </c>
      <c r="E26" s="70">
        <v>6</v>
      </c>
      <c r="F26" s="68">
        <v>1945.67</v>
      </c>
      <c r="G26" s="69">
        <f t="shared" si="0"/>
        <v>11674.02</v>
      </c>
      <c r="H26" s="76"/>
      <c r="I26" s="185"/>
      <c r="L26" s="17"/>
      <c r="M26" s="17"/>
    </row>
    <row r="27" spans="1:13" ht="67.5" customHeight="1" thickBot="1" x14ac:dyDescent="0.3">
      <c r="A27" s="6">
        <v>20</v>
      </c>
      <c r="B27" s="66" t="s">
        <v>383</v>
      </c>
      <c r="C27" s="66" t="s">
        <v>384</v>
      </c>
      <c r="D27" s="66" t="s">
        <v>340</v>
      </c>
      <c r="E27" s="70">
        <v>12</v>
      </c>
      <c r="F27" s="68">
        <v>682.78</v>
      </c>
      <c r="G27" s="69">
        <f t="shared" si="0"/>
        <v>8193.36</v>
      </c>
      <c r="H27" s="76"/>
      <c r="I27" s="185"/>
      <c r="L27" s="17"/>
      <c r="M27" s="17"/>
    </row>
    <row r="28" spans="1:13" ht="67.5" customHeight="1" thickBot="1" x14ac:dyDescent="0.3">
      <c r="A28" s="6">
        <v>21</v>
      </c>
      <c r="B28" s="66" t="s">
        <v>385</v>
      </c>
      <c r="C28" s="66" t="s">
        <v>386</v>
      </c>
      <c r="D28" s="66" t="s">
        <v>340</v>
      </c>
      <c r="E28" s="70">
        <v>2</v>
      </c>
      <c r="F28" s="68">
        <v>1406.8</v>
      </c>
      <c r="G28" s="69">
        <f t="shared" si="0"/>
        <v>2813.6</v>
      </c>
      <c r="H28" s="76"/>
      <c r="I28" s="185"/>
      <c r="L28" s="17"/>
      <c r="M28" s="17"/>
    </row>
    <row r="29" spans="1:13" ht="138" customHeight="1" thickBot="1" x14ac:dyDescent="0.3">
      <c r="A29" s="6">
        <v>22</v>
      </c>
      <c r="B29" s="66" t="s">
        <v>387</v>
      </c>
      <c r="C29" s="66" t="s">
        <v>388</v>
      </c>
      <c r="D29" s="66" t="s">
        <v>340</v>
      </c>
      <c r="E29" s="70">
        <v>6</v>
      </c>
      <c r="F29" s="68">
        <v>1655.06</v>
      </c>
      <c r="G29" s="69">
        <f t="shared" si="0"/>
        <v>9930.36</v>
      </c>
      <c r="H29" s="76"/>
      <c r="I29" s="185"/>
      <c r="L29" s="17"/>
      <c r="M29" s="17"/>
    </row>
    <row r="30" spans="1:13" ht="86.25" customHeight="1" thickBot="1" x14ac:dyDescent="0.3">
      <c r="A30" s="6">
        <v>23</v>
      </c>
      <c r="B30" s="66" t="s">
        <v>389</v>
      </c>
      <c r="C30" s="66" t="s">
        <v>390</v>
      </c>
      <c r="D30" s="66" t="s">
        <v>391</v>
      </c>
      <c r="E30" s="70">
        <v>6</v>
      </c>
      <c r="F30" s="68">
        <v>510.31</v>
      </c>
      <c r="G30" s="69">
        <f t="shared" si="0"/>
        <v>3061.86</v>
      </c>
      <c r="H30" s="76"/>
      <c r="I30" s="185"/>
      <c r="L30" s="17"/>
      <c r="M30" s="17"/>
    </row>
    <row r="31" spans="1:13" ht="91.5" customHeight="1" thickBot="1" x14ac:dyDescent="0.3">
      <c r="A31" s="6">
        <v>24</v>
      </c>
      <c r="B31" s="66" t="s">
        <v>392</v>
      </c>
      <c r="C31" s="66" t="s">
        <v>393</v>
      </c>
      <c r="D31" s="66" t="s">
        <v>340</v>
      </c>
      <c r="E31" s="70">
        <v>18</v>
      </c>
      <c r="F31" s="68">
        <v>5159</v>
      </c>
      <c r="G31" s="69">
        <f t="shared" si="0"/>
        <v>92862</v>
      </c>
      <c r="H31" s="76"/>
      <c r="I31" s="185"/>
      <c r="L31" s="17"/>
      <c r="M31" s="17"/>
    </row>
    <row r="32" spans="1:13" ht="107.25" customHeight="1" thickBot="1" x14ac:dyDescent="0.3">
      <c r="A32" s="6">
        <v>25</v>
      </c>
      <c r="B32" s="66" t="s">
        <v>394</v>
      </c>
      <c r="C32" s="66" t="s">
        <v>395</v>
      </c>
      <c r="D32" s="66" t="s">
        <v>396</v>
      </c>
      <c r="E32" s="70">
        <v>6</v>
      </c>
      <c r="F32" s="68">
        <v>824.91</v>
      </c>
      <c r="G32" s="69">
        <f t="shared" si="0"/>
        <v>4949.46</v>
      </c>
      <c r="H32" s="76"/>
      <c r="I32" s="185"/>
      <c r="L32" s="17"/>
      <c r="M32" s="17"/>
    </row>
    <row r="33" spans="1:13" ht="108" customHeight="1" thickBot="1" x14ac:dyDescent="0.3">
      <c r="A33" s="6">
        <v>26</v>
      </c>
      <c r="B33" s="66" t="s">
        <v>397</v>
      </c>
      <c r="C33" s="66" t="s">
        <v>398</v>
      </c>
      <c r="D33" s="66" t="s">
        <v>399</v>
      </c>
      <c r="E33" s="70">
        <v>4</v>
      </c>
      <c r="F33" s="68">
        <v>1600.72</v>
      </c>
      <c r="G33" s="69">
        <f t="shared" si="0"/>
        <v>6402.88</v>
      </c>
      <c r="H33" s="76"/>
      <c r="I33" s="185"/>
      <c r="L33" s="17"/>
      <c r="M33" s="17"/>
    </row>
    <row r="34" spans="1:13" ht="82.5" customHeight="1" thickBot="1" x14ac:dyDescent="0.3">
      <c r="A34" s="6">
        <v>27</v>
      </c>
      <c r="B34" s="66" t="s">
        <v>402</v>
      </c>
      <c r="C34" s="66" t="s">
        <v>400</v>
      </c>
      <c r="D34" s="66" t="s">
        <v>401</v>
      </c>
      <c r="E34" s="70">
        <v>15</v>
      </c>
      <c r="F34" s="68">
        <v>231.02</v>
      </c>
      <c r="G34" s="69">
        <f t="shared" si="0"/>
        <v>3465.3</v>
      </c>
      <c r="H34" s="76"/>
      <c r="I34" s="185"/>
      <c r="L34" s="17"/>
      <c r="M34" s="17"/>
    </row>
    <row r="35" spans="1:13" ht="142.5" customHeight="1" thickBot="1" x14ac:dyDescent="0.3">
      <c r="A35" s="6">
        <v>28</v>
      </c>
      <c r="B35" s="66" t="s">
        <v>403</v>
      </c>
      <c r="C35" s="66" t="s">
        <v>404</v>
      </c>
      <c r="D35" s="66" t="s">
        <v>405</v>
      </c>
      <c r="E35" s="70">
        <v>6</v>
      </c>
      <c r="F35" s="68">
        <v>230.32</v>
      </c>
      <c r="G35" s="69">
        <f t="shared" si="0"/>
        <v>1381.92</v>
      </c>
      <c r="H35" s="76"/>
      <c r="I35" s="185"/>
      <c r="L35" s="17"/>
      <c r="M35" s="17"/>
    </row>
    <row r="36" spans="1:13" ht="123.75" customHeight="1" thickBot="1" x14ac:dyDescent="0.3">
      <c r="A36" s="6">
        <v>29</v>
      </c>
      <c r="B36" s="66" t="s">
        <v>406</v>
      </c>
      <c r="C36" s="66" t="s">
        <v>407</v>
      </c>
      <c r="D36" s="66" t="s">
        <v>405</v>
      </c>
      <c r="E36" s="70">
        <v>6</v>
      </c>
      <c r="F36" s="68">
        <v>230.32</v>
      </c>
      <c r="G36" s="69">
        <f t="shared" si="0"/>
        <v>1381.92</v>
      </c>
      <c r="H36" s="76"/>
      <c r="I36" s="185"/>
      <c r="L36" s="17"/>
      <c r="M36" s="17"/>
    </row>
    <row r="37" spans="1:13" ht="117" customHeight="1" thickBot="1" x14ac:dyDescent="0.3">
      <c r="A37" s="6">
        <v>30</v>
      </c>
      <c r="B37" s="66" t="s">
        <v>408</v>
      </c>
      <c r="C37" s="66" t="s">
        <v>409</v>
      </c>
      <c r="D37" s="66" t="s">
        <v>405</v>
      </c>
      <c r="E37" s="66">
        <v>2</v>
      </c>
      <c r="F37" s="68">
        <v>137.91999999999999</v>
      </c>
      <c r="G37" s="69">
        <f t="shared" si="0"/>
        <v>275.83999999999997</v>
      </c>
      <c r="H37" s="76"/>
      <c r="I37" s="185"/>
      <c r="L37" s="17"/>
      <c r="M37" s="17"/>
    </row>
    <row r="38" spans="1:13" ht="166.5" customHeight="1" thickBot="1" x14ac:dyDescent="0.3">
      <c r="A38" s="6">
        <v>31</v>
      </c>
      <c r="B38" s="66" t="s">
        <v>410</v>
      </c>
      <c r="C38" s="66" t="s">
        <v>411</v>
      </c>
      <c r="D38" s="66" t="s">
        <v>401</v>
      </c>
      <c r="E38" s="70">
        <v>2</v>
      </c>
      <c r="F38" s="68">
        <v>399.97</v>
      </c>
      <c r="G38" s="69">
        <f t="shared" si="0"/>
        <v>799.94</v>
      </c>
      <c r="H38" s="76"/>
      <c r="I38" s="185"/>
      <c r="L38" s="17"/>
      <c r="M38" s="17"/>
    </row>
    <row r="39" spans="1:13" ht="138" customHeight="1" thickBot="1" x14ac:dyDescent="0.3">
      <c r="A39" s="6">
        <v>32</v>
      </c>
      <c r="B39" s="66" t="s">
        <v>412</v>
      </c>
      <c r="C39" s="66" t="s">
        <v>413</v>
      </c>
      <c r="D39" s="66" t="s">
        <v>405</v>
      </c>
      <c r="E39" s="70">
        <v>6</v>
      </c>
      <c r="F39" s="68">
        <v>496.52</v>
      </c>
      <c r="G39" s="69">
        <f t="shared" si="0"/>
        <v>2979.12</v>
      </c>
      <c r="H39" s="76"/>
      <c r="I39" s="185"/>
      <c r="L39" s="17"/>
      <c r="M39" s="17"/>
    </row>
    <row r="40" spans="1:13" ht="54.75" customHeight="1" thickBot="1" x14ac:dyDescent="0.3">
      <c r="A40" s="6">
        <v>33</v>
      </c>
      <c r="B40" s="66" t="s">
        <v>414</v>
      </c>
      <c r="C40" s="66" t="s">
        <v>415</v>
      </c>
      <c r="D40" s="66" t="s">
        <v>405</v>
      </c>
      <c r="E40" s="70">
        <v>6</v>
      </c>
      <c r="F40" s="68">
        <v>508.65</v>
      </c>
      <c r="G40" s="69">
        <f t="shared" si="0"/>
        <v>3051.8999999999996</v>
      </c>
      <c r="H40" s="76"/>
      <c r="I40" s="185"/>
      <c r="L40" s="17"/>
      <c r="M40" s="17"/>
    </row>
    <row r="41" spans="1:13" ht="124.5" customHeight="1" thickBot="1" x14ac:dyDescent="0.3">
      <c r="A41" s="6">
        <v>34</v>
      </c>
      <c r="B41" s="66" t="s">
        <v>416</v>
      </c>
      <c r="C41" s="66" t="s">
        <v>417</v>
      </c>
      <c r="D41" s="66" t="s">
        <v>401</v>
      </c>
      <c r="E41" s="70">
        <v>3</v>
      </c>
      <c r="F41" s="68">
        <v>344.8</v>
      </c>
      <c r="G41" s="69">
        <f t="shared" si="0"/>
        <v>1034.4000000000001</v>
      </c>
      <c r="H41" s="76"/>
      <c r="I41" s="185"/>
      <c r="L41" s="17"/>
      <c r="M41" s="17"/>
    </row>
    <row r="42" spans="1:13" ht="72.75" customHeight="1" thickBot="1" x14ac:dyDescent="0.3">
      <c r="A42" s="6">
        <v>35</v>
      </c>
      <c r="B42" s="66" t="s">
        <v>418</v>
      </c>
      <c r="C42" s="66" t="s">
        <v>419</v>
      </c>
      <c r="D42" s="66" t="s">
        <v>405</v>
      </c>
      <c r="E42" s="70">
        <v>6</v>
      </c>
      <c r="F42" s="68">
        <v>1034.42</v>
      </c>
      <c r="G42" s="69">
        <f t="shared" si="0"/>
        <v>6206.52</v>
      </c>
      <c r="H42" s="76"/>
      <c r="I42" s="185"/>
      <c r="L42" s="17"/>
      <c r="M42" s="17"/>
    </row>
    <row r="43" spans="1:13" ht="69.75" customHeight="1" thickBot="1" x14ac:dyDescent="0.3">
      <c r="A43" s="6">
        <v>36</v>
      </c>
      <c r="B43" s="66" t="s">
        <v>420</v>
      </c>
      <c r="C43" s="66" t="s">
        <v>421</v>
      </c>
      <c r="D43" s="66" t="s">
        <v>405</v>
      </c>
      <c r="E43" s="70">
        <v>6</v>
      </c>
      <c r="F43" s="68">
        <v>1034.42</v>
      </c>
      <c r="G43" s="69">
        <f t="shared" si="0"/>
        <v>6206.52</v>
      </c>
      <c r="H43" s="76"/>
      <c r="I43" s="185"/>
      <c r="L43" s="17"/>
      <c r="M43" s="17"/>
    </row>
    <row r="44" spans="1:13" ht="69.75" customHeight="1" thickBot="1" x14ac:dyDescent="0.3">
      <c r="A44" s="6">
        <v>37</v>
      </c>
      <c r="B44" s="66" t="s">
        <v>422</v>
      </c>
      <c r="C44" s="66" t="s">
        <v>423</v>
      </c>
      <c r="D44" s="66" t="s">
        <v>401</v>
      </c>
      <c r="E44" s="70">
        <v>4</v>
      </c>
      <c r="F44" s="68">
        <v>13.65</v>
      </c>
      <c r="G44" s="69">
        <f t="shared" si="0"/>
        <v>54.6</v>
      </c>
      <c r="H44" s="76"/>
      <c r="I44" s="185"/>
      <c r="L44" s="17"/>
      <c r="M44" s="17"/>
    </row>
    <row r="45" spans="1:13" ht="66" customHeight="1" thickBot="1" x14ac:dyDescent="0.3">
      <c r="A45" s="6">
        <v>38</v>
      </c>
      <c r="B45" s="66" t="s">
        <v>424</v>
      </c>
      <c r="C45" s="66" t="s">
        <v>425</v>
      </c>
      <c r="D45" s="66" t="s">
        <v>401</v>
      </c>
      <c r="E45" s="70">
        <v>4</v>
      </c>
      <c r="F45" s="68">
        <v>13.65</v>
      </c>
      <c r="G45" s="69">
        <f t="shared" si="0"/>
        <v>54.6</v>
      </c>
      <c r="H45" s="76"/>
      <c r="I45" s="185"/>
      <c r="L45" s="17"/>
      <c r="M45" s="17"/>
    </row>
    <row r="46" spans="1:13" ht="72.75" customHeight="1" thickBot="1" x14ac:dyDescent="0.3">
      <c r="A46" s="6">
        <v>39</v>
      </c>
      <c r="B46" s="66" t="s">
        <v>426</v>
      </c>
      <c r="C46" s="66" t="s">
        <v>427</v>
      </c>
      <c r="D46" s="66" t="s">
        <v>401</v>
      </c>
      <c r="E46" s="70">
        <v>2</v>
      </c>
      <c r="F46" s="68">
        <v>136.55000000000001</v>
      </c>
      <c r="G46" s="69">
        <f t="shared" si="0"/>
        <v>273.10000000000002</v>
      </c>
      <c r="H46" s="76"/>
      <c r="I46" s="185"/>
      <c r="L46" s="17"/>
      <c r="M46" s="17"/>
    </row>
    <row r="47" spans="1:13" ht="86.25" customHeight="1" thickBot="1" x14ac:dyDescent="0.3">
      <c r="A47" s="6">
        <v>40</v>
      </c>
      <c r="B47" s="66" t="s">
        <v>428</v>
      </c>
      <c r="C47" s="66" t="s">
        <v>429</v>
      </c>
      <c r="D47" s="66" t="s">
        <v>401</v>
      </c>
      <c r="E47" s="70">
        <v>3</v>
      </c>
      <c r="F47" s="68">
        <v>13.65</v>
      </c>
      <c r="G47" s="69">
        <f t="shared" si="0"/>
        <v>40.950000000000003</v>
      </c>
      <c r="H47" s="76"/>
      <c r="I47" s="185"/>
      <c r="L47" s="17"/>
      <c r="M47" s="17"/>
    </row>
    <row r="48" spans="1:13" ht="78.75" customHeight="1" thickBot="1" x14ac:dyDescent="0.3">
      <c r="A48" s="6">
        <v>41</v>
      </c>
      <c r="B48" s="66" t="s">
        <v>430</v>
      </c>
      <c r="C48" s="66" t="s">
        <v>431</v>
      </c>
      <c r="D48" s="66" t="s">
        <v>432</v>
      </c>
      <c r="E48" s="70">
        <v>48</v>
      </c>
      <c r="F48" s="68">
        <v>49.52</v>
      </c>
      <c r="G48" s="69">
        <f t="shared" si="0"/>
        <v>2376.96</v>
      </c>
      <c r="H48" s="76"/>
      <c r="I48" s="185"/>
      <c r="L48" s="17"/>
      <c r="M48" s="17"/>
    </row>
    <row r="49" spans="1:13" ht="83.25" customHeight="1" thickBot="1" x14ac:dyDescent="0.3">
      <c r="A49" s="6">
        <v>42</v>
      </c>
      <c r="B49" s="66" t="s">
        <v>433</v>
      </c>
      <c r="C49" s="66" t="s">
        <v>434</v>
      </c>
      <c r="D49" s="66" t="s">
        <v>432</v>
      </c>
      <c r="E49" s="70">
        <v>67</v>
      </c>
      <c r="F49" s="68">
        <v>855.11</v>
      </c>
      <c r="G49" s="69">
        <f t="shared" si="0"/>
        <v>57292.37</v>
      </c>
      <c r="H49" s="76"/>
      <c r="I49" s="185"/>
      <c r="L49" s="17"/>
      <c r="M49" s="17"/>
    </row>
    <row r="50" spans="1:13" ht="75" customHeight="1" thickBot="1" x14ac:dyDescent="0.3">
      <c r="A50" s="6">
        <v>43</v>
      </c>
      <c r="B50" s="66" t="s">
        <v>435</v>
      </c>
      <c r="C50" s="66" t="s">
        <v>436</v>
      </c>
      <c r="D50" s="66" t="s">
        <v>432</v>
      </c>
      <c r="E50" s="70">
        <v>4</v>
      </c>
      <c r="F50" s="68">
        <v>13.65</v>
      </c>
      <c r="G50" s="69">
        <f t="shared" si="0"/>
        <v>54.6</v>
      </c>
      <c r="H50" s="76"/>
      <c r="I50" s="185"/>
      <c r="L50" s="17"/>
      <c r="M50" s="17"/>
    </row>
    <row r="51" spans="1:13" ht="102" customHeight="1" thickBot="1" x14ac:dyDescent="0.3">
      <c r="A51" s="6">
        <v>44</v>
      </c>
      <c r="B51" s="66" t="s">
        <v>437</v>
      </c>
      <c r="C51" s="66" t="s">
        <v>438</v>
      </c>
      <c r="D51" s="66" t="s">
        <v>401</v>
      </c>
      <c r="E51" s="70">
        <v>125</v>
      </c>
      <c r="F51" s="68">
        <v>4127.2</v>
      </c>
      <c r="G51" s="69">
        <f t="shared" si="0"/>
        <v>515900</v>
      </c>
      <c r="H51" s="76"/>
      <c r="I51" s="185"/>
      <c r="L51" s="17"/>
      <c r="M51" s="17"/>
    </row>
    <row r="52" spans="1:13" ht="63" customHeight="1" thickBot="1" x14ac:dyDescent="0.3">
      <c r="A52" s="6">
        <v>45</v>
      </c>
      <c r="B52" s="66" t="s">
        <v>439</v>
      </c>
      <c r="C52" s="66" t="s">
        <v>440</v>
      </c>
      <c r="D52" s="66" t="s">
        <v>441</v>
      </c>
      <c r="E52" s="70">
        <v>50</v>
      </c>
      <c r="F52" s="68">
        <v>13.65</v>
      </c>
      <c r="G52" s="69">
        <f t="shared" si="0"/>
        <v>682.5</v>
      </c>
      <c r="H52" s="76"/>
      <c r="I52" s="185"/>
      <c r="L52" s="17"/>
      <c r="M52" s="17"/>
    </row>
    <row r="53" spans="1:13" ht="64.5" customHeight="1" thickBot="1" x14ac:dyDescent="0.3">
      <c r="A53" s="6">
        <v>46</v>
      </c>
      <c r="B53" s="66" t="s">
        <v>442</v>
      </c>
      <c r="C53" s="66" t="s">
        <v>443</v>
      </c>
      <c r="D53" s="66" t="s">
        <v>441</v>
      </c>
      <c r="E53" s="70">
        <v>156</v>
      </c>
      <c r="F53" s="68">
        <v>980.21</v>
      </c>
      <c r="G53" s="69">
        <f t="shared" si="0"/>
        <v>152912.76</v>
      </c>
      <c r="H53" s="76"/>
      <c r="I53" s="185"/>
      <c r="L53" s="17"/>
      <c r="M53" s="17"/>
    </row>
    <row r="54" spans="1:13" ht="79.5" customHeight="1" thickBot="1" x14ac:dyDescent="0.3">
      <c r="A54" s="6">
        <v>47</v>
      </c>
      <c r="B54" s="66" t="s">
        <v>444</v>
      </c>
      <c r="C54" s="66" t="s">
        <v>445</v>
      </c>
      <c r="D54" s="66" t="s">
        <v>446</v>
      </c>
      <c r="E54" s="70">
        <v>14</v>
      </c>
      <c r="F54" s="68">
        <v>78.34</v>
      </c>
      <c r="G54" s="69">
        <f t="shared" si="0"/>
        <v>1096.76</v>
      </c>
      <c r="H54" s="76"/>
      <c r="I54" s="185"/>
      <c r="L54" s="17"/>
      <c r="M54" s="17"/>
    </row>
    <row r="55" spans="1:13" ht="74.25" customHeight="1" thickBot="1" x14ac:dyDescent="0.3">
      <c r="A55" s="6">
        <v>48</v>
      </c>
      <c r="B55" s="66" t="s">
        <v>447</v>
      </c>
      <c r="C55" s="66" t="s">
        <v>448</v>
      </c>
      <c r="D55" s="66" t="s">
        <v>441</v>
      </c>
      <c r="E55" s="70">
        <v>3</v>
      </c>
      <c r="F55" s="68">
        <v>111.44</v>
      </c>
      <c r="G55" s="69">
        <f t="shared" si="0"/>
        <v>334.32</v>
      </c>
      <c r="H55" s="76"/>
      <c r="I55" s="185"/>
      <c r="L55" s="17"/>
      <c r="M55" s="17"/>
    </row>
    <row r="56" spans="1:13" ht="77.25" customHeight="1" thickBot="1" x14ac:dyDescent="0.3">
      <c r="A56" s="6">
        <v>49</v>
      </c>
      <c r="B56" s="66" t="s">
        <v>449</v>
      </c>
      <c r="C56" s="66" t="s">
        <v>450</v>
      </c>
      <c r="D56" s="66" t="s">
        <v>451</v>
      </c>
      <c r="E56" s="70">
        <v>42</v>
      </c>
      <c r="F56" s="68">
        <v>151.71</v>
      </c>
      <c r="G56" s="69">
        <f t="shared" si="0"/>
        <v>6371.8200000000006</v>
      </c>
      <c r="H56" s="76"/>
      <c r="I56" s="185"/>
      <c r="L56" s="17"/>
      <c r="M56" s="17"/>
    </row>
    <row r="57" spans="1:13" ht="59.25" customHeight="1" thickBot="1" x14ac:dyDescent="0.3">
      <c r="A57" s="6">
        <v>50</v>
      </c>
      <c r="B57" s="66" t="s">
        <v>452</v>
      </c>
      <c r="C57" s="66" t="s">
        <v>453</v>
      </c>
      <c r="D57" s="66" t="s">
        <v>401</v>
      </c>
      <c r="E57" s="70">
        <v>4</v>
      </c>
      <c r="F57" s="68">
        <v>163.84</v>
      </c>
      <c r="G57" s="69">
        <f t="shared" si="0"/>
        <v>655.36</v>
      </c>
      <c r="H57" s="76"/>
      <c r="I57" s="185"/>
      <c r="L57" s="17"/>
      <c r="M57" s="17"/>
    </row>
    <row r="58" spans="1:13" ht="63" customHeight="1" thickBot="1" x14ac:dyDescent="0.3">
      <c r="A58" s="6">
        <v>51</v>
      </c>
      <c r="B58" s="66" t="s">
        <v>454</v>
      </c>
      <c r="C58" s="66" t="s">
        <v>455</v>
      </c>
      <c r="D58" s="66" t="s">
        <v>401</v>
      </c>
      <c r="E58" s="70">
        <v>24</v>
      </c>
      <c r="F58" s="68">
        <v>189.64</v>
      </c>
      <c r="G58" s="69">
        <f t="shared" si="0"/>
        <v>4551.3599999999997</v>
      </c>
      <c r="H58" s="76"/>
      <c r="I58" s="185"/>
      <c r="L58" s="17"/>
      <c r="M58" s="17"/>
    </row>
    <row r="59" spans="1:13" ht="84" customHeight="1" thickBot="1" x14ac:dyDescent="0.3">
      <c r="A59" s="6">
        <v>52</v>
      </c>
      <c r="B59" s="66" t="s">
        <v>456</v>
      </c>
      <c r="C59" s="66" t="s">
        <v>457</v>
      </c>
      <c r="D59" s="66" t="s">
        <v>401</v>
      </c>
      <c r="E59" s="70">
        <v>4</v>
      </c>
      <c r="F59" s="68">
        <v>13.65</v>
      </c>
      <c r="G59" s="69">
        <f t="shared" si="0"/>
        <v>54.6</v>
      </c>
      <c r="H59" s="76"/>
      <c r="I59" s="185"/>
      <c r="L59" s="17"/>
      <c r="M59" s="17"/>
    </row>
    <row r="60" spans="1:13" ht="162.75" customHeight="1" thickBot="1" x14ac:dyDescent="0.3">
      <c r="A60" s="6">
        <v>53</v>
      </c>
      <c r="B60" s="66" t="s">
        <v>458</v>
      </c>
      <c r="C60" s="66" t="s">
        <v>459</v>
      </c>
      <c r="D60" s="66" t="s">
        <v>460</v>
      </c>
      <c r="E60" s="70">
        <v>125</v>
      </c>
      <c r="F60" s="68">
        <v>7223</v>
      </c>
      <c r="G60" s="69">
        <f t="shared" si="0"/>
        <v>902875</v>
      </c>
      <c r="H60" s="76"/>
      <c r="I60" s="185"/>
      <c r="L60" s="17"/>
      <c r="M60" s="17"/>
    </row>
    <row r="61" spans="1:13" ht="189.75" customHeight="1" thickBot="1" x14ac:dyDescent="0.3">
      <c r="A61" s="6">
        <v>54</v>
      </c>
      <c r="B61" s="66" t="s">
        <v>461</v>
      </c>
      <c r="C61" s="66" t="s">
        <v>462</v>
      </c>
      <c r="D61" s="66" t="s">
        <v>460</v>
      </c>
      <c r="E61" s="70">
        <v>4</v>
      </c>
      <c r="F61" s="68">
        <v>10112</v>
      </c>
      <c r="G61" s="69">
        <f t="shared" si="0"/>
        <v>40448</v>
      </c>
      <c r="H61" s="76"/>
      <c r="I61" s="185"/>
      <c r="L61" s="17"/>
      <c r="M61" s="17"/>
    </row>
    <row r="62" spans="1:13" ht="88.5" customHeight="1" thickBot="1" x14ac:dyDescent="0.3">
      <c r="A62" s="6">
        <v>55</v>
      </c>
      <c r="B62" s="66" t="s">
        <v>463</v>
      </c>
      <c r="C62" s="66" t="s">
        <v>464</v>
      </c>
      <c r="D62" s="66" t="s">
        <v>465</v>
      </c>
      <c r="E62" s="70">
        <v>5</v>
      </c>
      <c r="F62" s="68">
        <v>1006.83</v>
      </c>
      <c r="G62" s="69">
        <f t="shared" si="0"/>
        <v>5034.1500000000005</v>
      </c>
      <c r="H62" s="76"/>
      <c r="I62" s="185"/>
      <c r="L62" s="17"/>
      <c r="M62" s="17"/>
    </row>
    <row r="63" spans="1:13" ht="88.5" customHeight="1" thickBot="1" x14ac:dyDescent="0.3">
      <c r="A63" s="6">
        <v>56</v>
      </c>
      <c r="B63" s="66" t="s">
        <v>466</v>
      </c>
      <c r="C63" s="66" t="s">
        <v>464</v>
      </c>
      <c r="D63" s="66" t="s">
        <v>465</v>
      </c>
      <c r="E63" s="70">
        <v>3</v>
      </c>
      <c r="F63" s="68">
        <v>13.65</v>
      </c>
      <c r="G63" s="69">
        <f t="shared" si="0"/>
        <v>40.950000000000003</v>
      </c>
      <c r="H63" s="76"/>
      <c r="I63" s="185"/>
      <c r="L63" s="17"/>
      <c r="M63" s="17"/>
    </row>
    <row r="64" spans="1:13" ht="117.75" customHeight="1" thickBot="1" x14ac:dyDescent="0.3">
      <c r="A64" s="6">
        <v>57</v>
      </c>
      <c r="B64" s="66" t="s">
        <v>467</v>
      </c>
      <c r="C64" s="66" t="s">
        <v>468</v>
      </c>
      <c r="D64" s="66" t="s">
        <v>469</v>
      </c>
      <c r="E64" s="70">
        <v>24</v>
      </c>
      <c r="F64" s="68">
        <v>3301.76</v>
      </c>
      <c r="G64" s="69">
        <f t="shared" si="0"/>
        <v>79242.240000000005</v>
      </c>
      <c r="H64" s="76"/>
      <c r="I64" s="185"/>
      <c r="L64" s="17"/>
      <c r="M64" s="17"/>
    </row>
    <row r="65" spans="1:13" ht="114.75" customHeight="1" thickBot="1" x14ac:dyDescent="0.3">
      <c r="A65" s="6">
        <v>58</v>
      </c>
      <c r="B65" s="66" t="s">
        <v>470</v>
      </c>
      <c r="C65" s="66" t="s">
        <v>471</v>
      </c>
      <c r="D65" s="66" t="s">
        <v>472</v>
      </c>
      <c r="E65" s="70">
        <v>25</v>
      </c>
      <c r="F65" s="68">
        <v>5343.08</v>
      </c>
      <c r="G65" s="69">
        <f t="shared" si="0"/>
        <v>133577</v>
      </c>
      <c r="H65" s="76"/>
      <c r="I65" s="185"/>
      <c r="L65" s="17"/>
      <c r="M65" s="17"/>
    </row>
    <row r="66" spans="1:13" ht="124.5" customHeight="1" thickBot="1" x14ac:dyDescent="0.3">
      <c r="A66" s="6">
        <v>59</v>
      </c>
      <c r="B66" s="66" t="s">
        <v>473</v>
      </c>
      <c r="C66" s="66" t="s">
        <v>474</v>
      </c>
      <c r="D66" s="66" t="s">
        <v>475</v>
      </c>
      <c r="E66" s="70">
        <v>5</v>
      </c>
      <c r="F66" s="68">
        <v>17643.78</v>
      </c>
      <c r="G66" s="69">
        <f t="shared" si="0"/>
        <v>88218.9</v>
      </c>
      <c r="H66" s="76"/>
      <c r="I66" s="185"/>
      <c r="L66" s="17"/>
      <c r="M66" s="17"/>
    </row>
    <row r="67" spans="1:13" ht="206.25" customHeight="1" thickBot="1" x14ac:dyDescent="0.3">
      <c r="A67" s="6">
        <v>60</v>
      </c>
      <c r="B67" s="66" t="s">
        <v>476</v>
      </c>
      <c r="C67" s="66" t="s">
        <v>477</v>
      </c>
      <c r="D67" s="66" t="s">
        <v>478</v>
      </c>
      <c r="E67" s="70">
        <v>40</v>
      </c>
      <c r="F67" s="68">
        <v>9286.2000000000007</v>
      </c>
      <c r="G67" s="69">
        <f t="shared" si="0"/>
        <v>371448</v>
      </c>
      <c r="H67" s="76"/>
      <c r="I67" s="185"/>
      <c r="L67" s="17"/>
      <c r="M67" s="17"/>
    </row>
    <row r="68" spans="1:13" ht="144.75" customHeight="1" thickBot="1" x14ac:dyDescent="0.3">
      <c r="A68" s="6">
        <v>61</v>
      </c>
      <c r="B68" s="66" t="s">
        <v>479</v>
      </c>
      <c r="C68" s="66" t="s">
        <v>480</v>
      </c>
      <c r="D68" s="66" t="s">
        <v>481</v>
      </c>
      <c r="E68" s="70">
        <v>6</v>
      </c>
      <c r="F68" s="68">
        <v>151.02000000000001</v>
      </c>
      <c r="G68" s="69">
        <f t="shared" si="0"/>
        <v>906.12000000000012</v>
      </c>
      <c r="H68" s="76"/>
      <c r="I68" s="185"/>
      <c r="L68" s="17"/>
      <c r="M68" s="17"/>
    </row>
    <row r="69" spans="1:13" ht="83.25" customHeight="1" thickBot="1" x14ac:dyDescent="0.3">
      <c r="A69" s="6">
        <v>62</v>
      </c>
      <c r="B69" s="66" t="s">
        <v>482</v>
      </c>
      <c r="C69" s="66" t="s">
        <v>483</v>
      </c>
      <c r="D69" s="66" t="s">
        <v>484</v>
      </c>
      <c r="E69" s="70">
        <v>50</v>
      </c>
      <c r="F69" s="68">
        <v>3301.76</v>
      </c>
      <c r="G69" s="69">
        <f t="shared" si="0"/>
        <v>165088</v>
      </c>
      <c r="H69" s="76"/>
      <c r="I69" s="185"/>
      <c r="L69" s="17"/>
      <c r="M69" s="17"/>
    </row>
    <row r="70" spans="1:13" ht="84.75" customHeight="1" thickBot="1" x14ac:dyDescent="0.3">
      <c r="A70" s="6">
        <v>63</v>
      </c>
      <c r="B70" s="66" t="s">
        <v>485</v>
      </c>
      <c r="C70" s="66" t="s">
        <v>486</v>
      </c>
      <c r="D70" s="66" t="s">
        <v>487</v>
      </c>
      <c r="E70" s="70">
        <v>60</v>
      </c>
      <c r="F70" s="68">
        <v>5159</v>
      </c>
      <c r="G70" s="69">
        <f t="shared" si="0"/>
        <v>309540</v>
      </c>
      <c r="H70" s="76"/>
      <c r="I70" s="185"/>
      <c r="L70" s="17"/>
      <c r="M70" s="17"/>
    </row>
    <row r="71" spans="1:13" ht="66.75" customHeight="1" thickBot="1" x14ac:dyDescent="0.3">
      <c r="A71" s="6">
        <v>64</v>
      </c>
      <c r="B71" s="66" t="s">
        <v>488</v>
      </c>
      <c r="C71" s="66" t="s">
        <v>483</v>
      </c>
      <c r="D71" s="66" t="s">
        <v>489</v>
      </c>
      <c r="E71" s="70">
        <v>8</v>
      </c>
      <c r="F71" s="68">
        <v>471.14</v>
      </c>
      <c r="G71" s="69">
        <f t="shared" si="0"/>
        <v>3769.12</v>
      </c>
      <c r="H71" s="76"/>
      <c r="I71" s="185"/>
      <c r="L71" s="17"/>
      <c r="M71" s="17"/>
    </row>
    <row r="72" spans="1:13" ht="82.5" customHeight="1" thickBot="1" x14ac:dyDescent="0.3">
      <c r="A72" s="6">
        <v>65</v>
      </c>
      <c r="B72" s="66" t="s">
        <v>490</v>
      </c>
      <c r="C72" s="66" t="s">
        <v>491</v>
      </c>
      <c r="D72" s="66" t="s">
        <v>405</v>
      </c>
      <c r="E72" s="70">
        <v>2</v>
      </c>
      <c r="F72" s="68">
        <v>217.22</v>
      </c>
      <c r="G72" s="69">
        <f t="shared" si="0"/>
        <v>434.44</v>
      </c>
      <c r="H72" s="76"/>
      <c r="I72" s="185"/>
      <c r="L72" s="17"/>
      <c r="M72" s="17"/>
    </row>
    <row r="73" spans="1:13" ht="114.75" customHeight="1" thickBot="1" x14ac:dyDescent="0.3">
      <c r="A73" s="6">
        <v>66</v>
      </c>
      <c r="B73" s="66" t="s">
        <v>492</v>
      </c>
      <c r="C73" s="66" t="s">
        <v>493</v>
      </c>
      <c r="D73" s="66" t="s">
        <v>401</v>
      </c>
      <c r="E73" s="70">
        <v>3</v>
      </c>
      <c r="F73" s="68">
        <v>247.99</v>
      </c>
      <c r="G73" s="69">
        <f>F73*E73</f>
        <v>743.97</v>
      </c>
      <c r="H73" s="76"/>
      <c r="I73" s="185"/>
      <c r="L73" s="17"/>
      <c r="M73" s="17"/>
    </row>
    <row r="74" spans="1:13" ht="92.25" customHeight="1" thickBot="1" x14ac:dyDescent="0.3">
      <c r="A74" s="6">
        <v>67</v>
      </c>
      <c r="B74" s="66" t="s">
        <v>494</v>
      </c>
      <c r="C74" s="66" t="s">
        <v>495</v>
      </c>
      <c r="D74" s="66" t="s">
        <v>401</v>
      </c>
      <c r="E74" s="70">
        <v>3</v>
      </c>
      <c r="F74" s="68">
        <v>179.29</v>
      </c>
      <c r="G74" s="69">
        <f>F74*E74</f>
        <v>537.87</v>
      </c>
      <c r="H74" s="76"/>
      <c r="I74" s="185"/>
      <c r="L74" s="17"/>
      <c r="M74" s="17"/>
    </row>
    <row r="75" spans="1:13" ht="75.75" customHeight="1" thickBot="1" x14ac:dyDescent="0.3">
      <c r="A75" s="6">
        <v>68</v>
      </c>
      <c r="B75" s="66" t="s">
        <v>496</v>
      </c>
      <c r="C75" s="66" t="s">
        <v>497</v>
      </c>
      <c r="D75" s="66" t="s">
        <v>401</v>
      </c>
      <c r="E75" s="70">
        <v>6</v>
      </c>
      <c r="F75" s="68">
        <v>106.75</v>
      </c>
      <c r="G75" s="69">
        <f>F75*E75</f>
        <v>640.5</v>
      </c>
      <c r="H75" s="76"/>
      <c r="I75" s="185"/>
      <c r="L75" s="17"/>
      <c r="M75" s="17"/>
    </row>
    <row r="76" spans="1:13" ht="75" customHeight="1" thickBot="1" x14ac:dyDescent="0.3">
      <c r="A76" s="6">
        <v>69</v>
      </c>
      <c r="B76" s="66" t="s">
        <v>498</v>
      </c>
      <c r="C76" s="66" t="s">
        <v>499</v>
      </c>
      <c r="D76" s="66" t="s">
        <v>401</v>
      </c>
      <c r="E76" s="70">
        <v>7</v>
      </c>
      <c r="F76" s="68">
        <v>273.11</v>
      </c>
      <c r="G76" s="69">
        <f>F76*E76</f>
        <v>1911.77</v>
      </c>
      <c r="H76" s="76"/>
      <c r="I76" s="185"/>
      <c r="L76" s="17"/>
      <c r="M76" s="17"/>
    </row>
    <row r="77" spans="1:13" ht="76.5" customHeight="1" thickBot="1" x14ac:dyDescent="0.3">
      <c r="A77" s="6">
        <v>70</v>
      </c>
      <c r="B77" s="66" t="s">
        <v>500</v>
      </c>
      <c r="C77" s="66" t="s">
        <v>501</v>
      </c>
      <c r="D77" s="66" t="s">
        <v>401</v>
      </c>
      <c r="E77" s="70">
        <v>7</v>
      </c>
      <c r="F77" s="68">
        <v>705.75</v>
      </c>
      <c r="G77" s="69">
        <f>F77*E77</f>
        <v>4940.25</v>
      </c>
      <c r="H77" s="76"/>
      <c r="I77" s="185"/>
      <c r="L77" s="17"/>
      <c r="M77" s="17"/>
    </row>
    <row r="78" spans="1:13" ht="42" customHeight="1" thickBot="1" x14ac:dyDescent="0.3">
      <c r="A78" s="198" t="s">
        <v>502</v>
      </c>
      <c r="B78" s="199"/>
      <c r="C78" s="199"/>
      <c r="D78" s="199"/>
      <c r="E78" s="199"/>
      <c r="F78" s="199"/>
      <c r="G78" s="199"/>
      <c r="H78" s="77"/>
      <c r="I78" s="196"/>
      <c r="L78" s="17"/>
      <c r="M78" s="17"/>
    </row>
    <row r="79" spans="1:13" ht="54" customHeight="1" thickBot="1" x14ac:dyDescent="0.3">
      <c r="A79" s="6">
        <v>1</v>
      </c>
      <c r="B79" s="66" t="s">
        <v>503</v>
      </c>
      <c r="C79" s="66" t="s">
        <v>504</v>
      </c>
      <c r="D79" s="66" t="s">
        <v>405</v>
      </c>
      <c r="E79" s="70">
        <v>6</v>
      </c>
      <c r="F79" s="68">
        <v>85.63</v>
      </c>
      <c r="G79" s="69">
        <f t="shared" ref="G79:G120" si="1">F79*E79</f>
        <v>513.78</v>
      </c>
      <c r="H79" s="76"/>
      <c r="I79" s="185"/>
      <c r="L79" s="17"/>
      <c r="M79" s="17"/>
    </row>
    <row r="80" spans="1:13" ht="117" customHeight="1" thickBot="1" x14ac:dyDescent="0.3">
      <c r="A80" s="6">
        <v>2</v>
      </c>
      <c r="B80" s="66" t="s">
        <v>505</v>
      </c>
      <c r="C80" s="66" t="s">
        <v>506</v>
      </c>
      <c r="D80" s="66" t="s">
        <v>405</v>
      </c>
      <c r="E80" s="70">
        <v>12</v>
      </c>
      <c r="F80" s="68">
        <v>85.63</v>
      </c>
      <c r="G80" s="69">
        <f t="shared" si="1"/>
        <v>1027.56</v>
      </c>
      <c r="H80" s="76"/>
      <c r="I80" s="185"/>
      <c r="L80" s="17"/>
      <c r="M80" s="17"/>
    </row>
    <row r="81" spans="1:13" ht="78" customHeight="1" thickBot="1" x14ac:dyDescent="0.3">
      <c r="A81" s="6">
        <v>3</v>
      </c>
      <c r="B81" s="66" t="s">
        <v>507</v>
      </c>
      <c r="C81" s="66" t="s">
        <v>508</v>
      </c>
      <c r="D81" s="6" t="s">
        <v>405</v>
      </c>
      <c r="E81" s="70">
        <v>90</v>
      </c>
      <c r="F81" s="68">
        <v>1444.52</v>
      </c>
      <c r="G81" s="69">
        <f t="shared" si="1"/>
        <v>130006.8</v>
      </c>
      <c r="H81" s="76"/>
      <c r="I81" s="185"/>
      <c r="L81" s="17"/>
      <c r="M81" s="17"/>
    </row>
    <row r="82" spans="1:13" ht="117.75" customHeight="1" thickBot="1" x14ac:dyDescent="0.3">
      <c r="A82" s="6">
        <v>4</v>
      </c>
      <c r="B82" s="66" t="s">
        <v>509</v>
      </c>
      <c r="C82" s="66" t="s">
        <v>510</v>
      </c>
      <c r="D82" s="66" t="s">
        <v>405</v>
      </c>
      <c r="E82" s="70">
        <v>30</v>
      </c>
      <c r="F82" s="68">
        <v>2063.6</v>
      </c>
      <c r="G82" s="69">
        <f t="shared" si="1"/>
        <v>61908</v>
      </c>
      <c r="H82" s="76"/>
      <c r="I82" s="185"/>
      <c r="L82" s="17"/>
      <c r="M82" s="17"/>
    </row>
    <row r="83" spans="1:13" ht="114" customHeight="1" thickBot="1" x14ac:dyDescent="0.3">
      <c r="A83" s="6">
        <v>5</v>
      </c>
      <c r="B83" s="66" t="s">
        <v>511</v>
      </c>
      <c r="C83" s="66" t="s">
        <v>512</v>
      </c>
      <c r="D83" s="66" t="s">
        <v>405</v>
      </c>
      <c r="E83" s="70">
        <v>30</v>
      </c>
      <c r="F83" s="68">
        <v>3095.4</v>
      </c>
      <c r="G83" s="69">
        <f t="shared" si="1"/>
        <v>92862</v>
      </c>
      <c r="H83" s="76"/>
      <c r="I83" s="185"/>
      <c r="L83" s="17"/>
      <c r="M83" s="17"/>
    </row>
    <row r="84" spans="1:13" ht="202.5" customHeight="1" thickBot="1" x14ac:dyDescent="0.3">
      <c r="A84" s="6">
        <v>6</v>
      </c>
      <c r="B84" s="66" t="s">
        <v>513</v>
      </c>
      <c r="C84" s="66" t="s">
        <v>514</v>
      </c>
      <c r="D84" s="66" t="s">
        <v>405</v>
      </c>
      <c r="E84" s="70">
        <v>3</v>
      </c>
      <c r="F84" s="68">
        <v>25795</v>
      </c>
      <c r="G84" s="69">
        <f t="shared" si="1"/>
        <v>77385</v>
      </c>
      <c r="H84" s="76"/>
      <c r="I84" s="185"/>
      <c r="L84" s="17"/>
      <c r="M84" s="17"/>
    </row>
    <row r="85" spans="1:13" ht="94.5" customHeight="1" thickBot="1" x14ac:dyDescent="0.3">
      <c r="A85" s="6">
        <v>7</v>
      </c>
      <c r="B85" s="66" t="s">
        <v>515</v>
      </c>
      <c r="C85" s="66" t="s">
        <v>499</v>
      </c>
      <c r="D85" s="66" t="s">
        <v>405</v>
      </c>
      <c r="E85" s="70">
        <v>5</v>
      </c>
      <c r="F85" s="68">
        <v>175.4</v>
      </c>
      <c r="G85" s="69">
        <f t="shared" si="1"/>
        <v>877</v>
      </c>
      <c r="H85" s="76"/>
      <c r="I85" s="185"/>
      <c r="L85" s="17"/>
      <c r="M85" s="17"/>
    </row>
    <row r="86" spans="1:13" ht="69" customHeight="1" thickBot="1" x14ac:dyDescent="0.3">
      <c r="A86" s="6">
        <v>8</v>
      </c>
      <c r="B86" s="66" t="s">
        <v>516</v>
      </c>
      <c r="C86" s="66" t="s">
        <v>501</v>
      </c>
      <c r="D86" s="66" t="s">
        <v>401</v>
      </c>
      <c r="E86" s="70">
        <v>5</v>
      </c>
      <c r="F86" s="68">
        <v>18.57</v>
      </c>
      <c r="G86" s="69">
        <f t="shared" si="1"/>
        <v>92.85</v>
      </c>
      <c r="H86" s="76"/>
      <c r="I86" s="185"/>
      <c r="L86" s="17"/>
      <c r="M86" s="17"/>
    </row>
    <row r="87" spans="1:13" ht="96" customHeight="1" thickBot="1" x14ac:dyDescent="0.3">
      <c r="A87" s="6">
        <v>9</v>
      </c>
      <c r="B87" s="66" t="s">
        <v>517</v>
      </c>
      <c r="C87" s="66" t="s">
        <v>518</v>
      </c>
      <c r="D87" s="66" t="s">
        <v>401</v>
      </c>
      <c r="E87" s="70">
        <v>10</v>
      </c>
      <c r="F87" s="68">
        <v>214.61</v>
      </c>
      <c r="G87" s="69">
        <f t="shared" si="1"/>
        <v>2146.1000000000004</v>
      </c>
      <c r="H87" s="76"/>
      <c r="I87" s="185"/>
      <c r="L87" s="17"/>
      <c r="M87" s="17"/>
    </row>
    <row r="88" spans="1:13" ht="120.75" customHeight="1" thickBot="1" x14ac:dyDescent="0.3">
      <c r="A88" s="6">
        <v>10</v>
      </c>
      <c r="B88" s="66" t="s">
        <v>519</v>
      </c>
      <c r="C88" s="66" t="s">
        <v>520</v>
      </c>
      <c r="D88" s="66" t="s">
        <v>401</v>
      </c>
      <c r="E88" s="70">
        <v>9</v>
      </c>
      <c r="F88" s="68">
        <v>257.95</v>
      </c>
      <c r="G88" s="69">
        <f t="shared" si="1"/>
        <v>2321.5499999999997</v>
      </c>
      <c r="H88" s="76"/>
      <c r="I88" s="185"/>
      <c r="L88" s="17"/>
      <c r="M88" s="17"/>
    </row>
    <row r="89" spans="1:13" ht="135" customHeight="1" thickBot="1" x14ac:dyDescent="0.3">
      <c r="A89" s="6">
        <v>11</v>
      </c>
      <c r="B89" s="66" t="s">
        <v>521</v>
      </c>
      <c r="C89" s="66" t="s">
        <v>522</v>
      </c>
      <c r="D89" s="66" t="s">
        <v>401</v>
      </c>
      <c r="E89" s="70">
        <v>6</v>
      </c>
      <c r="F89" s="68">
        <v>100.08</v>
      </c>
      <c r="G89" s="69">
        <f t="shared" si="1"/>
        <v>600.48</v>
      </c>
      <c r="H89" s="76"/>
      <c r="I89" s="185"/>
      <c r="L89" s="17"/>
      <c r="M89" s="17"/>
    </row>
    <row r="90" spans="1:13" ht="114" customHeight="1" thickBot="1" x14ac:dyDescent="0.3">
      <c r="A90" s="6">
        <v>12</v>
      </c>
      <c r="B90" s="66" t="s">
        <v>523</v>
      </c>
      <c r="C90" s="66" t="s">
        <v>524</v>
      </c>
      <c r="D90" s="66" t="s">
        <v>401</v>
      </c>
      <c r="E90" s="70">
        <v>6</v>
      </c>
      <c r="F90" s="68">
        <v>183.66</v>
      </c>
      <c r="G90" s="69">
        <f t="shared" si="1"/>
        <v>1101.96</v>
      </c>
      <c r="H90" s="76"/>
      <c r="I90" s="185"/>
      <c r="L90" s="17"/>
      <c r="M90" s="17"/>
    </row>
    <row r="91" spans="1:13" ht="67.5" customHeight="1" thickBot="1" x14ac:dyDescent="0.3">
      <c r="A91" s="6">
        <v>13</v>
      </c>
      <c r="B91" s="66" t="s">
        <v>525</v>
      </c>
      <c r="C91" s="66" t="s">
        <v>526</v>
      </c>
      <c r="D91" s="66" t="s">
        <v>401</v>
      </c>
      <c r="E91" s="70">
        <v>5</v>
      </c>
      <c r="F91" s="68">
        <v>52.62</v>
      </c>
      <c r="G91" s="69">
        <f t="shared" si="1"/>
        <v>263.09999999999997</v>
      </c>
      <c r="H91" s="76"/>
      <c r="I91" s="185"/>
      <c r="L91" s="17"/>
      <c r="M91" s="17"/>
    </row>
    <row r="92" spans="1:13" ht="70.5" customHeight="1" thickBot="1" x14ac:dyDescent="0.3">
      <c r="A92" s="6">
        <v>14</v>
      </c>
      <c r="B92" s="66" t="s">
        <v>527</v>
      </c>
      <c r="C92" s="66" t="s">
        <v>528</v>
      </c>
      <c r="D92" s="66" t="s">
        <v>405</v>
      </c>
      <c r="E92" s="70">
        <v>4</v>
      </c>
      <c r="F92" s="68">
        <v>103.18</v>
      </c>
      <c r="G92" s="69">
        <f t="shared" si="1"/>
        <v>412.72</v>
      </c>
      <c r="H92" s="76"/>
      <c r="I92" s="185"/>
      <c r="L92" s="17"/>
      <c r="M92" s="17"/>
    </row>
    <row r="93" spans="1:13" ht="94.5" customHeight="1" thickBot="1" x14ac:dyDescent="0.3">
      <c r="A93" s="6">
        <v>15</v>
      </c>
      <c r="B93" s="66" t="s">
        <v>529</v>
      </c>
      <c r="C93" s="66" t="s">
        <v>530</v>
      </c>
      <c r="D93" s="66" t="s">
        <v>405</v>
      </c>
      <c r="E93" s="70">
        <v>3</v>
      </c>
      <c r="F93" s="68">
        <v>172.31</v>
      </c>
      <c r="G93" s="69">
        <f t="shared" si="1"/>
        <v>516.93000000000006</v>
      </c>
      <c r="H93" s="76"/>
      <c r="I93" s="185"/>
      <c r="L93" s="17"/>
      <c r="M93" s="17"/>
    </row>
    <row r="94" spans="1:13" ht="93" customHeight="1" thickBot="1" x14ac:dyDescent="0.3">
      <c r="A94" s="6">
        <v>16</v>
      </c>
      <c r="B94" s="66" t="s">
        <v>531</v>
      </c>
      <c r="C94" s="66" t="s">
        <v>532</v>
      </c>
      <c r="D94" s="66" t="s">
        <v>405</v>
      </c>
      <c r="E94" s="70">
        <v>6</v>
      </c>
      <c r="F94" s="68">
        <v>644.87</v>
      </c>
      <c r="G94" s="69">
        <f t="shared" si="1"/>
        <v>3869.2200000000003</v>
      </c>
      <c r="H94" s="76"/>
      <c r="I94" s="185"/>
      <c r="L94" s="17"/>
      <c r="M94" s="17"/>
    </row>
    <row r="95" spans="1:13" ht="71.25" customHeight="1" thickBot="1" x14ac:dyDescent="0.3">
      <c r="A95" s="6">
        <v>17</v>
      </c>
      <c r="B95" s="66" t="s">
        <v>533</v>
      </c>
      <c r="C95" s="66" t="s">
        <v>534</v>
      </c>
      <c r="D95" s="66" t="s">
        <v>405</v>
      </c>
      <c r="E95" s="70">
        <v>2</v>
      </c>
      <c r="F95" s="68">
        <v>430.26</v>
      </c>
      <c r="G95" s="69">
        <f t="shared" si="1"/>
        <v>860.52</v>
      </c>
      <c r="H95" s="76"/>
      <c r="I95" s="185"/>
      <c r="L95" s="17"/>
      <c r="M95" s="17"/>
    </row>
    <row r="96" spans="1:13" ht="48.75" customHeight="1" thickBot="1" x14ac:dyDescent="0.3">
      <c r="A96" s="6">
        <v>18</v>
      </c>
      <c r="B96" s="66" t="s">
        <v>535</v>
      </c>
      <c r="C96" s="66" t="s">
        <v>536</v>
      </c>
      <c r="D96" s="66" t="s">
        <v>405</v>
      </c>
      <c r="E96" s="70">
        <v>1</v>
      </c>
      <c r="F96" s="68">
        <v>601.53</v>
      </c>
      <c r="G96" s="69">
        <f t="shared" si="1"/>
        <v>601.53</v>
      </c>
      <c r="H96" s="76"/>
      <c r="I96" s="185"/>
      <c r="L96" s="17"/>
      <c r="M96" s="17"/>
    </row>
    <row r="97" spans="1:13" ht="174" customHeight="1" thickBot="1" x14ac:dyDescent="0.3">
      <c r="A97" s="6">
        <v>19</v>
      </c>
      <c r="B97" s="66" t="s">
        <v>537</v>
      </c>
      <c r="C97" s="66" t="s">
        <v>538</v>
      </c>
      <c r="D97" s="66" t="s">
        <v>405</v>
      </c>
      <c r="E97" s="70">
        <v>1</v>
      </c>
      <c r="F97" s="68">
        <v>773.85</v>
      </c>
      <c r="G97" s="69">
        <f t="shared" si="1"/>
        <v>773.85</v>
      </c>
      <c r="H97" s="76"/>
      <c r="I97" s="185"/>
      <c r="L97" s="17"/>
      <c r="M97" s="17"/>
    </row>
    <row r="98" spans="1:13" ht="128.25" customHeight="1" thickBot="1" x14ac:dyDescent="0.3">
      <c r="A98" s="6">
        <v>20</v>
      </c>
      <c r="B98" s="66" t="s">
        <v>539</v>
      </c>
      <c r="C98" s="66" t="s">
        <v>540</v>
      </c>
      <c r="D98" s="66" t="s">
        <v>405</v>
      </c>
      <c r="E98" s="70">
        <v>1</v>
      </c>
      <c r="F98" s="68">
        <v>343.58</v>
      </c>
      <c r="G98" s="69">
        <f t="shared" si="1"/>
        <v>343.58</v>
      </c>
      <c r="H98" s="76"/>
      <c r="I98" s="185"/>
      <c r="L98" s="17"/>
      <c r="M98" s="17"/>
    </row>
    <row r="99" spans="1:13" ht="137.25" customHeight="1" thickBot="1" x14ac:dyDescent="0.3">
      <c r="A99" s="6">
        <v>21</v>
      </c>
      <c r="B99" s="66" t="s">
        <v>541</v>
      </c>
      <c r="C99" s="66" t="s">
        <v>542</v>
      </c>
      <c r="D99" s="66" t="s">
        <v>405</v>
      </c>
      <c r="E99" s="70">
        <v>1</v>
      </c>
      <c r="F99" s="68">
        <v>386.92</v>
      </c>
      <c r="G99" s="69">
        <f t="shared" si="1"/>
        <v>386.92</v>
      </c>
      <c r="H99" s="76"/>
      <c r="I99" s="185"/>
      <c r="L99" s="17"/>
      <c r="M99" s="17"/>
    </row>
    <row r="100" spans="1:13" ht="132" customHeight="1" thickBot="1" x14ac:dyDescent="0.3">
      <c r="A100" s="6">
        <v>22</v>
      </c>
      <c r="B100" s="66" t="s">
        <v>543</v>
      </c>
      <c r="C100" s="66" t="s">
        <v>544</v>
      </c>
      <c r="D100" s="66" t="s">
        <v>405</v>
      </c>
      <c r="E100" s="70">
        <v>40</v>
      </c>
      <c r="F100" s="68">
        <v>378.67</v>
      </c>
      <c r="G100" s="69">
        <f t="shared" si="1"/>
        <v>15146.800000000001</v>
      </c>
      <c r="H100" s="76"/>
      <c r="I100" s="185"/>
      <c r="L100" s="17"/>
      <c r="M100" s="17"/>
    </row>
    <row r="101" spans="1:13" ht="156.75" customHeight="1" thickBot="1" x14ac:dyDescent="0.3">
      <c r="A101" s="6">
        <v>23</v>
      </c>
      <c r="B101" s="66" t="s">
        <v>545</v>
      </c>
      <c r="C101" s="66" t="s">
        <v>546</v>
      </c>
      <c r="D101" s="66" t="s">
        <v>405</v>
      </c>
      <c r="E101" s="70">
        <v>32</v>
      </c>
      <c r="F101" s="68">
        <v>378.67</v>
      </c>
      <c r="G101" s="69">
        <f t="shared" si="1"/>
        <v>12117.44</v>
      </c>
      <c r="H101" s="76"/>
      <c r="I101" s="185"/>
      <c r="L101" s="17"/>
      <c r="M101" s="17"/>
    </row>
    <row r="102" spans="1:13" ht="144.75" customHeight="1" thickBot="1" x14ac:dyDescent="0.3">
      <c r="A102" s="6">
        <v>24</v>
      </c>
      <c r="B102" s="66" t="s">
        <v>547</v>
      </c>
      <c r="C102" s="66" t="s">
        <v>548</v>
      </c>
      <c r="D102" s="66" t="s">
        <v>405</v>
      </c>
      <c r="E102" s="70">
        <v>1</v>
      </c>
      <c r="F102" s="68">
        <v>378.67</v>
      </c>
      <c r="G102" s="69">
        <f t="shared" si="1"/>
        <v>378.67</v>
      </c>
      <c r="H102" s="76"/>
      <c r="I102" s="185"/>
      <c r="L102" s="17"/>
      <c r="M102" s="17"/>
    </row>
    <row r="103" spans="1:13" ht="144" customHeight="1" thickBot="1" x14ac:dyDescent="0.3">
      <c r="A103" s="6">
        <v>25</v>
      </c>
      <c r="B103" s="66" t="s">
        <v>549</v>
      </c>
      <c r="C103" s="66" t="s">
        <v>550</v>
      </c>
      <c r="D103" s="66" t="s">
        <v>405</v>
      </c>
      <c r="E103" s="70">
        <v>5</v>
      </c>
      <c r="F103" s="68">
        <v>601.53</v>
      </c>
      <c r="G103" s="69">
        <f t="shared" si="1"/>
        <v>3007.6499999999996</v>
      </c>
      <c r="H103" s="76"/>
      <c r="I103" s="185"/>
      <c r="L103" s="17"/>
      <c r="M103" s="17"/>
    </row>
    <row r="104" spans="1:13" ht="282.75" customHeight="1" thickBot="1" x14ac:dyDescent="0.3">
      <c r="A104" s="6">
        <v>26</v>
      </c>
      <c r="B104" s="66" t="s">
        <v>551</v>
      </c>
      <c r="C104" s="66" t="s">
        <v>552</v>
      </c>
      <c r="D104" s="66" t="s">
        <v>405</v>
      </c>
      <c r="E104" s="70">
        <v>4</v>
      </c>
      <c r="F104" s="68">
        <v>946.16</v>
      </c>
      <c r="G104" s="69">
        <f t="shared" si="1"/>
        <v>3784.64</v>
      </c>
      <c r="H104" s="76"/>
      <c r="I104" s="185"/>
      <c r="L104" s="17"/>
      <c r="M104" s="17"/>
    </row>
    <row r="105" spans="1:13" ht="168.75" customHeight="1" thickBot="1" x14ac:dyDescent="0.3">
      <c r="A105" s="6">
        <v>27</v>
      </c>
      <c r="B105" s="66" t="s">
        <v>553</v>
      </c>
      <c r="C105" s="66" t="s">
        <v>554</v>
      </c>
      <c r="D105" s="66" t="s">
        <v>405</v>
      </c>
      <c r="E105" s="70">
        <v>2</v>
      </c>
      <c r="F105" s="68">
        <v>150.63999999999999</v>
      </c>
      <c r="G105" s="69">
        <f t="shared" si="1"/>
        <v>301.27999999999997</v>
      </c>
      <c r="H105" s="76"/>
      <c r="I105" s="185"/>
      <c r="L105" s="17"/>
      <c r="M105" s="17"/>
    </row>
    <row r="106" spans="1:13" ht="160.5" customHeight="1" thickBot="1" x14ac:dyDescent="0.3">
      <c r="A106" s="6">
        <v>28</v>
      </c>
      <c r="B106" s="66" t="s">
        <v>555</v>
      </c>
      <c r="C106" s="66" t="s">
        <v>556</v>
      </c>
      <c r="D106" s="66" t="s">
        <v>405</v>
      </c>
      <c r="E106" s="70">
        <v>12</v>
      </c>
      <c r="F106" s="68">
        <v>150.63999999999999</v>
      </c>
      <c r="G106" s="69">
        <f t="shared" si="1"/>
        <v>1807.6799999999998</v>
      </c>
      <c r="H106" s="76"/>
      <c r="I106" s="185"/>
      <c r="L106" s="17"/>
      <c r="M106" s="17"/>
    </row>
    <row r="107" spans="1:13" ht="113.25" customHeight="1" thickBot="1" x14ac:dyDescent="0.3">
      <c r="A107" s="6">
        <v>29</v>
      </c>
      <c r="B107" s="66" t="s">
        <v>557</v>
      </c>
      <c r="C107" s="66" t="s">
        <v>558</v>
      </c>
      <c r="D107" s="66" t="s">
        <v>405</v>
      </c>
      <c r="E107" s="70">
        <v>4</v>
      </c>
      <c r="F107" s="68">
        <v>10318</v>
      </c>
      <c r="G107" s="69">
        <f t="shared" si="1"/>
        <v>41272</v>
      </c>
      <c r="H107" s="76"/>
      <c r="I107" s="185"/>
      <c r="L107" s="17"/>
      <c r="M107" s="17"/>
    </row>
    <row r="108" spans="1:13" ht="174" customHeight="1" thickBot="1" x14ac:dyDescent="0.3">
      <c r="A108" s="6">
        <v>30</v>
      </c>
      <c r="B108" s="66" t="s">
        <v>559</v>
      </c>
      <c r="C108" s="66" t="s">
        <v>560</v>
      </c>
      <c r="D108" s="66" t="s">
        <v>405</v>
      </c>
      <c r="E108" s="70">
        <v>1</v>
      </c>
      <c r="F108" s="68">
        <v>10318</v>
      </c>
      <c r="G108" s="69">
        <f t="shared" si="1"/>
        <v>10318</v>
      </c>
      <c r="H108" s="76"/>
      <c r="I108" s="185"/>
      <c r="L108" s="17"/>
      <c r="M108" s="17"/>
    </row>
    <row r="109" spans="1:13" ht="169.5" customHeight="1" thickBot="1" x14ac:dyDescent="0.3">
      <c r="A109" s="6">
        <v>31</v>
      </c>
      <c r="B109" s="66" t="s">
        <v>561</v>
      </c>
      <c r="C109" s="66" t="s">
        <v>562</v>
      </c>
      <c r="D109" s="66" t="s">
        <v>405</v>
      </c>
      <c r="E109" s="70">
        <v>1</v>
      </c>
      <c r="F109" s="68">
        <v>10318</v>
      </c>
      <c r="G109" s="69">
        <f t="shared" si="1"/>
        <v>10318</v>
      </c>
      <c r="H109" s="76"/>
      <c r="I109" s="185"/>
      <c r="L109" s="17"/>
      <c r="M109" s="17"/>
    </row>
    <row r="110" spans="1:13" ht="188.25" customHeight="1" thickBot="1" x14ac:dyDescent="0.3">
      <c r="A110" s="6">
        <v>32</v>
      </c>
      <c r="B110" s="66" t="s">
        <v>563</v>
      </c>
      <c r="C110" s="66" t="s">
        <v>564</v>
      </c>
      <c r="D110" s="66" t="s">
        <v>405</v>
      </c>
      <c r="E110" s="70">
        <v>5</v>
      </c>
      <c r="F110" s="68">
        <v>10318</v>
      </c>
      <c r="G110" s="69">
        <f t="shared" si="1"/>
        <v>51590</v>
      </c>
      <c r="H110" s="76"/>
      <c r="I110" s="185"/>
      <c r="L110" s="17"/>
      <c r="M110" s="17"/>
    </row>
    <row r="111" spans="1:13" ht="120.75" customHeight="1" thickBot="1" x14ac:dyDescent="0.3">
      <c r="A111" s="6">
        <v>33</v>
      </c>
      <c r="B111" s="66" t="s">
        <v>565</v>
      </c>
      <c r="C111" s="66" t="s">
        <v>566</v>
      </c>
      <c r="D111" s="66" t="s">
        <v>405</v>
      </c>
      <c r="E111" s="70">
        <v>5</v>
      </c>
      <c r="F111" s="68">
        <v>10318</v>
      </c>
      <c r="G111" s="69">
        <f t="shared" si="1"/>
        <v>51590</v>
      </c>
      <c r="H111" s="76"/>
      <c r="I111" s="185"/>
      <c r="L111" s="17"/>
      <c r="M111" s="17"/>
    </row>
    <row r="112" spans="1:13" ht="111.75" customHeight="1" thickBot="1" x14ac:dyDescent="0.3">
      <c r="A112" s="6">
        <v>34</v>
      </c>
      <c r="B112" s="66" t="s">
        <v>567</v>
      </c>
      <c r="C112" s="66" t="s">
        <v>568</v>
      </c>
      <c r="D112" s="66" t="s">
        <v>405</v>
      </c>
      <c r="E112" s="70">
        <v>3</v>
      </c>
      <c r="F112" s="68">
        <v>10318</v>
      </c>
      <c r="G112" s="69">
        <f t="shared" si="1"/>
        <v>30954</v>
      </c>
      <c r="H112" s="76"/>
      <c r="I112" s="185"/>
      <c r="L112" s="17"/>
      <c r="M112" s="17"/>
    </row>
    <row r="113" spans="1:13" ht="84" customHeight="1" thickBot="1" x14ac:dyDescent="0.3">
      <c r="A113" s="6">
        <v>35</v>
      </c>
      <c r="B113" s="66" t="s">
        <v>569</v>
      </c>
      <c r="C113" s="66" t="s">
        <v>570</v>
      </c>
      <c r="D113" s="66" t="s">
        <v>405</v>
      </c>
      <c r="E113" s="70">
        <v>2</v>
      </c>
      <c r="F113" s="68">
        <v>301.27999999999997</v>
      </c>
      <c r="G113" s="69">
        <f t="shared" si="1"/>
        <v>602.55999999999995</v>
      </c>
      <c r="H113" s="76"/>
      <c r="I113" s="185"/>
      <c r="L113" s="17"/>
      <c r="M113" s="17"/>
    </row>
    <row r="114" spans="1:13" ht="69.75" customHeight="1" thickBot="1" x14ac:dyDescent="0.3">
      <c r="A114" s="6">
        <v>36</v>
      </c>
      <c r="B114" s="66" t="s">
        <v>571</v>
      </c>
      <c r="C114" s="66" t="s">
        <v>572</v>
      </c>
      <c r="D114" s="66" t="s">
        <v>405</v>
      </c>
      <c r="E114" s="70">
        <v>4</v>
      </c>
      <c r="F114" s="68">
        <v>386.92</v>
      </c>
      <c r="G114" s="69">
        <f t="shared" si="1"/>
        <v>1547.68</v>
      </c>
      <c r="H114" s="76"/>
      <c r="I114" s="185"/>
      <c r="L114" s="17"/>
      <c r="M114" s="17"/>
    </row>
    <row r="115" spans="1:13" ht="137.25" customHeight="1" thickBot="1" x14ac:dyDescent="0.3">
      <c r="A115" s="6">
        <v>37</v>
      </c>
      <c r="B115" s="66" t="s">
        <v>573</v>
      </c>
      <c r="C115" s="66" t="s">
        <v>574</v>
      </c>
      <c r="D115" s="66" t="s">
        <v>405</v>
      </c>
      <c r="E115" s="70">
        <v>1</v>
      </c>
      <c r="F115" s="68">
        <v>10318</v>
      </c>
      <c r="G115" s="69">
        <f t="shared" si="1"/>
        <v>10318</v>
      </c>
      <c r="H115" s="76"/>
      <c r="I115" s="185"/>
      <c r="L115" s="17"/>
      <c r="M115" s="17"/>
    </row>
    <row r="116" spans="1:13" ht="161.25" customHeight="1" thickBot="1" x14ac:dyDescent="0.3">
      <c r="A116" s="6">
        <v>38</v>
      </c>
      <c r="B116" s="66" t="s">
        <v>575</v>
      </c>
      <c r="C116" s="66" t="s">
        <v>576</v>
      </c>
      <c r="D116" s="66" t="s">
        <v>405</v>
      </c>
      <c r="E116" s="70">
        <v>1</v>
      </c>
      <c r="F116" s="68">
        <v>10318</v>
      </c>
      <c r="G116" s="69">
        <f t="shared" si="1"/>
        <v>10318</v>
      </c>
      <c r="H116" s="76"/>
      <c r="I116" s="185"/>
      <c r="L116" s="17"/>
      <c r="M116" s="17"/>
    </row>
    <row r="117" spans="1:13" ht="190.5" customHeight="1" thickBot="1" x14ac:dyDescent="0.3">
      <c r="A117" s="6">
        <v>39</v>
      </c>
      <c r="B117" s="66" t="s">
        <v>577</v>
      </c>
      <c r="C117" s="66" t="s">
        <v>578</v>
      </c>
      <c r="D117" s="66" t="s">
        <v>405</v>
      </c>
      <c r="E117" s="70">
        <v>4</v>
      </c>
      <c r="F117" s="68">
        <v>10318</v>
      </c>
      <c r="G117" s="69">
        <f t="shared" si="1"/>
        <v>41272</v>
      </c>
      <c r="H117" s="76"/>
      <c r="I117" s="185"/>
      <c r="L117" s="17"/>
      <c r="M117" s="17"/>
    </row>
    <row r="118" spans="1:13" ht="127.5" customHeight="1" thickBot="1" x14ac:dyDescent="0.3">
      <c r="A118" s="6">
        <v>40</v>
      </c>
      <c r="B118" s="66" t="s">
        <v>579</v>
      </c>
      <c r="C118" s="66" t="s">
        <v>580</v>
      </c>
      <c r="D118" s="66" t="s">
        <v>405</v>
      </c>
      <c r="E118" s="70">
        <v>1</v>
      </c>
      <c r="F118" s="68">
        <v>5159</v>
      </c>
      <c r="G118" s="69">
        <f t="shared" si="1"/>
        <v>5159</v>
      </c>
      <c r="H118" s="76"/>
      <c r="I118" s="185"/>
      <c r="L118" s="17"/>
      <c r="M118" s="17"/>
    </row>
    <row r="119" spans="1:13" ht="180.75" customHeight="1" thickBot="1" x14ac:dyDescent="0.3">
      <c r="A119" s="6">
        <v>41</v>
      </c>
      <c r="B119" s="66" t="s">
        <v>581</v>
      </c>
      <c r="C119" s="66" t="s">
        <v>582</v>
      </c>
      <c r="D119" s="66" t="s">
        <v>405</v>
      </c>
      <c r="E119" s="70">
        <v>1</v>
      </c>
      <c r="F119" s="73">
        <v>773.85</v>
      </c>
      <c r="G119" s="74">
        <f t="shared" si="1"/>
        <v>773.85</v>
      </c>
      <c r="H119" s="76"/>
      <c r="I119" s="185"/>
      <c r="L119" s="17"/>
      <c r="M119" s="17"/>
    </row>
    <row r="120" spans="1:13" ht="93" customHeight="1" thickBot="1" x14ac:dyDescent="0.3">
      <c r="A120" s="6">
        <v>42</v>
      </c>
      <c r="B120" s="66" t="s">
        <v>583</v>
      </c>
      <c r="C120" s="66" t="s">
        <v>584</v>
      </c>
      <c r="D120" s="66" t="s">
        <v>405</v>
      </c>
      <c r="E120" s="70">
        <v>1</v>
      </c>
      <c r="F120" s="68">
        <v>859.48</v>
      </c>
      <c r="G120" s="69">
        <f t="shared" si="1"/>
        <v>859.48</v>
      </c>
      <c r="H120" s="69"/>
      <c r="I120" s="185"/>
      <c r="L120" s="17"/>
      <c r="M120" s="17"/>
    </row>
    <row r="121" spans="1:13" ht="69.75" customHeight="1" thickBot="1" x14ac:dyDescent="0.3">
      <c r="A121" s="200" t="s">
        <v>585</v>
      </c>
      <c r="B121" s="201"/>
      <c r="C121" s="201"/>
      <c r="D121" s="201"/>
      <c r="E121" s="201"/>
      <c r="F121" s="202"/>
      <c r="G121" s="202"/>
      <c r="H121" s="75"/>
      <c r="I121" s="196"/>
      <c r="L121" s="17"/>
      <c r="M121" s="17"/>
    </row>
    <row r="122" spans="1:13" ht="66" customHeight="1" thickBot="1" x14ac:dyDescent="0.3">
      <c r="A122" s="78" t="s">
        <v>1</v>
      </c>
      <c r="B122" s="79" t="s">
        <v>590</v>
      </c>
      <c r="C122" s="79" t="s">
        <v>588</v>
      </c>
      <c r="D122" s="79" t="s">
        <v>589</v>
      </c>
      <c r="E122" s="80" t="s">
        <v>7</v>
      </c>
      <c r="F122" s="79" t="s">
        <v>81</v>
      </c>
      <c r="G122" s="81" t="s">
        <v>591</v>
      </c>
      <c r="H122" s="81" t="s">
        <v>592</v>
      </c>
      <c r="I122" s="185"/>
      <c r="L122" s="17"/>
      <c r="M122" s="17"/>
    </row>
    <row r="123" spans="1:13" ht="66" customHeight="1" thickBot="1" x14ac:dyDescent="0.3">
      <c r="A123" s="6">
        <v>1</v>
      </c>
      <c r="B123" s="66" t="s">
        <v>586</v>
      </c>
      <c r="C123" s="66" t="s">
        <v>586</v>
      </c>
      <c r="D123" s="66" t="s">
        <v>587</v>
      </c>
      <c r="E123" s="66">
        <v>5</v>
      </c>
      <c r="F123" s="66" t="s">
        <v>593</v>
      </c>
      <c r="G123" s="69">
        <v>1478327.8</v>
      </c>
      <c r="H123" s="69">
        <f>G123*E123</f>
        <v>7391639</v>
      </c>
      <c r="I123" s="185"/>
      <c r="L123" s="17"/>
      <c r="M123" s="17"/>
    </row>
    <row r="124" spans="1:13" ht="66" customHeight="1" thickBot="1" x14ac:dyDescent="0.3">
      <c r="A124" s="66">
        <v>2</v>
      </c>
      <c r="B124" s="66" t="s">
        <v>586</v>
      </c>
      <c r="C124" s="66" t="s">
        <v>586</v>
      </c>
      <c r="D124" s="66" t="s">
        <v>594</v>
      </c>
      <c r="E124" s="66">
        <v>1</v>
      </c>
      <c r="F124" s="66" t="s">
        <v>593</v>
      </c>
      <c r="G124" s="69">
        <v>946129.79</v>
      </c>
      <c r="H124" s="69">
        <f t="shared" ref="H124:H127" si="2">G124*E124</f>
        <v>946129.79</v>
      </c>
      <c r="I124" s="185"/>
      <c r="L124" s="17"/>
      <c r="M124" s="17"/>
    </row>
    <row r="125" spans="1:13" ht="98.25" customHeight="1" thickBot="1" x14ac:dyDescent="0.3">
      <c r="A125" s="6">
        <v>3</v>
      </c>
      <c r="B125" s="66" t="s">
        <v>595</v>
      </c>
      <c r="C125" s="66" t="s">
        <v>595</v>
      </c>
      <c r="D125" s="66" t="s">
        <v>596</v>
      </c>
      <c r="E125" s="70">
        <v>8</v>
      </c>
      <c r="F125" s="68" t="s">
        <v>593</v>
      </c>
      <c r="G125" s="69">
        <v>77467.839999999997</v>
      </c>
      <c r="H125" s="69">
        <f t="shared" si="2"/>
        <v>619742.71999999997</v>
      </c>
      <c r="I125" s="185"/>
      <c r="L125" s="17"/>
      <c r="M125" s="17"/>
    </row>
    <row r="126" spans="1:13" ht="98.25" customHeight="1" thickBot="1" x14ac:dyDescent="0.3">
      <c r="A126" s="6">
        <v>4</v>
      </c>
      <c r="B126" s="66" t="s">
        <v>597</v>
      </c>
      <c r="C126" s="66" t="s">
        <v>598</v>
      </c>
      <c r="D126" s="66"/>
      <c r="E126" s="82">
        <v>250</v>
      </c>
      <c r="F126" s="68" t="s">
        <v>593</v>
      </c>
      <c r="G126" s="69">
        <v>103.73</v>
      </c>
      <c r="H126" s="69">
        <f t="shared" ref="H126" si="3">G126*E126</f>
        <v>25932.5</v>
      </c>
      <c r="I126" s="185"/>
      <c r="L126" s="17"/>
      <c r="M126" s="17"/>
    </row>
    <row r="127" spans="1:13" ht="41.25" customHeight="1" thickBot="1" x14ac:dyDescent="0.3">
      <c r="A127" s="6">
        <v>5</v>
      </c>
      <c r="B127" s="66" t="s">
        <v>597</v>
      </c>
      <c r="C127" s="66" t="s">
        <v>601</v>
      </c>
      <c r="D127" s="66"/>
      <c r="E127" s="82">
        <v>3252.37</v>
      </c>
      <c r="F127" s="68" t="s">
        <v>602</v>
      </c>
      <c r="G127" s="69">
        <v>103.73</v>
      </c>
      <c r="H127" s="69">
        <f t="shared" si="2"/>
        <v>337368.34010000003</v>
      </c>
      <c r="I127" s="186"/>
      <c r="L127" s="17"/>
      <c r="M127" s="17"/>
    </row>
    <row r="128" spans="1:13" x14ac:dyDescent="0.25">
      <c r="M128" s="17"/>
    </row>
    <row r="129" spans="13:13" x14ac:dyDescent="0.25">
      <c r="M129" s="17"/>
    </row>
  </sheetData>
  <mergeCells count="6">
    <mergeCell ref="A4:G4"/>
    <mergeCell ref="I8:I127"/>
    <mergeCell ref="A6:I6"/>
    <mergeCell ref="B5:I5"/>
    <mergeCell ref="A78:G78"/>
    <mergeCell ref="A121:G12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F16" sqref="F16"/>
    </sheetView>
  </sheetViews>
  <sheetFormatPr baseColWidth="10" defaultRowHeight="15" x14ac:dyDescent="0.25"/>
  <cols>
    <col min="2" max="2" width="29" customWidth="1"/>
    <col min="3" max="3" width="19.5703125" customWidth="1"/>
    <col min="4" max="4" width="19.7109375" customWidth="1"/>
    <col min="5" max="5" width="21.85546875" style="63" customWidth="1"/>
    <col min="6" max="6" width="25.42578125" style="43" customWidth="1"/>
    <col min="7" max="7" width="53.5703125" customWidth="1"/>
    <col min="8" max="8" width="12" bestFit="1" customWidth="1"/>
    <col min="9" max="9" width="13" bestFit="1" customWidth="1"/>
    <col min="10" max="10" width="12" bestFit="1" customWidth="1"/>
    <col min="11" max="11" width="14.28515625" customWidth="1"/>
    <col min="13" max="13" width="12" style="16" bestFit="1" customWidth="1"/>
  </cols>
  <sheetData>
    <row r="1" spans="1:12" ht="24.75" customHeight="1" x14ac:dyDescent="0.25">
      <c r="F1" s="42"/>
    </row>
    <row r="4" spans="1:12" ht="29.25" customHeight="1" x14ac:dyDescent="0.25">
      <c r="A4" s="194" t="s">
        <v>199</v>
      </c>
      <c r="B4" s="194"/>
      <c r="C4" s="194"/>
      <c r="D4" s="194"/>
      <c r="E4" s="194"/>
      <c r="F4" s="194"/>
    </row>
    <row r="5" spans="1:12" ht="39" customHeight="1" x14ac:dyDescent="0.25">
      <c r="A5" s="71" t="s">
        <v>221</v>
      </c>
      <c r="B5" s="197" t="s">
        <v>600</v>
      </c>
      <c r="C5" s="197"/>
      <c r="D5" s="197"/>
      <c r="E5" s="197"/>
      <c r="F5" s="197"/>
      <c r="G5" s="197"/>
    </row>
    <row r="6" spans="1:12" ht="39" customHeight="1" thickBot="1" x14ac:dyDescent="0.3">
      <c r="A6" s="188" t="s">
        <v>365</v>
      </c>
      <c r="B6" s="188"/>
      <c r="C6" s="188"/>
      <c r="D6" s="188"/>
      <c r="E6" s="188"/>
      <c r="F6" s="188"/>
      <c r="G6" s="188"/>
    </row>
    <row r="7" spans="1:12" ht="55.5" customHeight="1" thickBot="1" x14ac:dyDescent="0.3">
      <c r="A7" s="3" t="s">
        <v>1</v>
      </c>
      <c r="B7" s="3" t="s">
        <v>2</v>
      </c>
      <c r="C7" s="3" t="s">
        <v>7</v>
      </c>
      <c r="D7" s="3" t="s">
        <v>81</v>
      </c>
      <c r="E7" s="57" t="s">
        <v>204</v>
      </c>
      <c r="F7" s="84" t="s">
        <v>205</v>
      </c>
      <c r="G7" s="3" t="s">
        <v>12</v>
      </c>
    </row>
    <row r="8" spans="1:12" ht="66.75" customHeight="1" thickBot="1" x14ac:dyDescent="0.3">
      <c r="A8" s="6">
        <v>1</v>
      </c>
      <c r="B8" s="66" t="s">
        <v>603</v>
      </c>
      <c r="C8" s="66">
        <v>9</v>
      </c>
      <c r="D8" s="66" t="s">
        <v>82</v>
      </c>
      <c r="E8" s="68">
        <v>51590</v>
      </c>
      <c r="F8" s="83">
        <f>E8*C8</f>
        <v>464310</v>
      </c>
      <c r="G8" s="184" t="s">
        <v>605</v>
      </c>
      <c r="I8">
        <v>50000</v>
      </c>
      <c r="J8" s="86">
        <v>3.1800000000000002E-2</v>
      </c>
      <c r="K8" s="17">
        <f>I8*J8</f>
        <v>1590</v>
      </c>
      <c r="L8" s="17">
        <f>I8+K8</f>
        <v>51590</v>
      </c>
    </row>
    <row r="9" spans="1:12" ht="117" customHeight="1" thickBot="1" x14ac:dyDescent="0.3">
      <c r="A9" s="6">
        <v>2</v>
      </c>
      <c r="B9" s="66" t="s">
        <v>604</v>
      </c>
      <c r="C9" s="66">
        <v>8</v>
      </c>
      <c r="D9" s="66" t="s">
        <v>82</v>
      </c>
      <c r="E9" s="68">
        <v>51590</v>
      </c>
      <c r="F9" s="83">
        <f>E9*C9</f>
        <v>412720</v>
      </c>
      <c r="G9" s="186"/>
      <c r="J9" s="17"/>
      <c r="K9" s="17"/>
    </row>
    <row r="10" spans="1:12" x14ac:dyDescent="0.25">
      <c r="G10" s="85"/>
      <c r="K10" s="17"/>
    </row>
  </sheetData>
  <mergeCells count="4">
    <mergeCell ref="A4:F4"/>
    <mergeCell ref="B5:G5"/>
    <mergeCell ref="A6:G6"/>
    <mergeCell ref="G8:G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opLeftCell="A7" workbookViewId="0">
      <selection activeCell="E9" sqref="E9"/>
    </sheetView>
  </sheetViews>
  <sheetFormatPr baseColWidth="10" defaultRowHeight="15" x14ac:dyDescent="0.25"/>
  <cols>
    <col min="2" max="2" width="55.85546875" customWidth="1"/>
    <col min="3" max="3" width="16.7109375" customWidth="1"/>
    <col min="4" max="4" width="17.85546875" customWidth="1"/>
    <col min="5" max="5" width="21.85546875" style="63" customWidth="1"/>
    <col min="6" max="6" width="21.85546875" style="43" customWidth="1"/>
    <col min="7" max="7" width="53.5703125" customWidth="1"/>
    <col min="8" max="8" width="12" bestFit="1" customWidth="1"/>
    <col min="9" max="9" width="13" bestFit="1" customWidth="1"/>
    <col min="10" max="10" width="12" bestFit="1" customWidth="1"/>
    <col min="11" max="11" width="14.28515625" customWidth="1"/>
    <col min="12" max="12" width="13.7109375" customWidth="1"/>
    <col min="13" max="13" width="12" style="16" bestFit="1" customWidth="1"/>
  </cols>
  <sheetData>
    <row r="1" spans="1:12" ht="24.75" customHeight="1" x14ac:dyDescent="0.25">
      <c r="F1" s="42"/>
    </row>
    <row r="4" spans="1:12" ht="29.25" customHeight="1" x14ac:dyDescent="0.25">
      <c r="A4" s="194" t="s">
        <v>199</v>
      </c>
      <c r="B4" s="194"/>
      <c r="C4" s="194"/>
      <c r="D4" s="194"/>
      <c r="E4" s="194"/>
      <c r="F4" s="194"/>
    </row>
    <row r="5" spans="1:12" ht="39" customHeight="1" x14ac:dyDescent="0.25">
      <c r="A5" s="71" t="s">
        <v>221</v>
      </c>
      <c r="B5" s="197" t="s">
        <v>600</v>
      </c>
      <c r="C5" s="197"/>
      <c r="D5" s="197"/>
      <c r="E5" s="197"/>
      <c r="F5" s="197"/>
      <c r="G5" s="197"/>
    </row>
    <row r="6" spans="1:12" ht="39" customHeight="1" thickBot="1" x14ac:dyDescent="0.3">
      <c r="A6" s="188" t="s">
        <v>365</v>
      </c>
      <c r="B6" s="188"/>
      <c r="C6" s="188"/>
      <c r="D6" s="188"/>
      <c r="E6" s="188"/>
      <c r="F6" s="188"/>
      <c r="G6" s="188"/>
    </row>
    <row r="7" spans="1:12" ht="55.5" customHeight="1" thickBot="1" x14ac:dyDescent="0.3">
      <c r="A7" s="3" t="s">
        <v>1</v>
      </c>
      <c r="B7" s="3" t="s">
        <v>2</v>
      </c>
      <c r="C7" s="3" t="s">
        <v>7</v>
      </c>
      <c r="D7" s="3" t="s">
        <v>81</v>
      </c>
      <c r="E7" s="57" t="s">
        <v>204</v>
      </c>
      <c r="F7" s="84" t="s">
        <v>205</v>
      </c>
      <c r="G7" s="3" t="s">
        <v>12</v>
      </c>
    </row>
    <row r="8" spans="1:12" s="16" customFormat="1" ht="92.25" customHeight="1" thickBot="1" x14ac:dyDescent="0.3">
      <c r="A8" s="6">
        <v>1</v>
      </c>
      <c r="B8" s="87" t="s">
        <v>606</v>
      </c>
      <c r="C8" s="66">
        <v>1</v>
      </c>
      <c r="D8" s="66" t="s">
        <v>82</v>
      </c>
      <c r="E8" s="68">
        <v>2922058</v>
      </c>
      <c r="F8" s="83">
        <f>E8*C8</f>
        <v>2922058</v>
      </c>
      <c r="G8" s="184" t="s">
        <v>611</v>
      </c>
      <c r="H8"/>
      <c r="J8" s="86"/>
      <c r="K8" s="17"/>
      <c r="L8" s="17"/>
    </row>
    <row r="9" spans="1:12" s="16" customFormat="1" ht="100.5" customHeight="1" thickBot="1" x14ac:dyDescent="0.3">
      <c r="A9" s="6">
        <v>2</v>
      </c>
      <c r="B9" s="87" t="s">
        <v>607</v>
      </c>
      <c r="C9" s="66">
        <v>1</v>
      </c>
      <c r="D9" s="66" t="s">
        <v>82</v>
      </c>
      <c r="E9" s="68">
        <v>2377267</v>
      </c>
      <c r="F9" s="83">
        <f>+E9</f>
        <v>2377267</v>
      </c>
      <c r="G9" s="189"/>
      <c r="H9"/>
      <c r="I9"/>
      <c r="J9" s="86"/>
      <c r="K9" s="17"/>
      <c r="L9" s="17"/>
    </row>
    <row r="10" spans="1:12" s="16" customFormat="1" ht="55.5" customHeight="1" thickBot="1" x14ac:dyDescent="0.3">
      <c r="A10" s="6">
        <v>3</v>
      </c>
      <c r="B10" s="87" t="s">
        <v>608</v>
      </c>
      <c r="C10" s="66">
        <v>1</v>
      </c>
      <c r="D10" s="66" t="s">
        <v>82</v>
      </c>
      <c r="E10" s="68">
        <v>1683898</v>
      </c>
      <c r="F10" s="83">
        <f>+E10</f>
        <v>1683898</v>
      </c>
      <c r="G10" s="189"/>
      <c r="H10"/>
      <c r="I10"/>
      <c r="J10" s="86"/>
      <c r="K10" s="17"/>
      <c r="L10" s="17"/>
    </row>
    <row r="11" spans="1:12" s="16" customFormat="1" ht="123.75" customHeight="1" thickBot="1" x14ac:dyDescent="0.3">
      <c r="A11" s="6">
        <v>4</v>
      </c>
      <c r="B11" s="87" t="s">
        <v>609</v>
      </c>
      <c r="C11" s="66">
        <v>1</v>
      </c>
      <c r="D11" s="66" t="s">
        <v>82</v>
      </c>
      <c r="E11" s="68">
        <v>7924224</v>
      </c>
      <c r="F11" s="83">
        <f>+E11</f>
        <v>7924224</v>
      </c>
      <c r="G11" s="189"/>
      <c r="H11"/>
      <c r="I11"/>
      <c r="J11" s="86"/>
      <c r="K11" s="17"/>
      <c r="L11" s="17"/>
    </row>
    <row r="12" spans="1:12" s="16" customFormat="1" ht="63.75" customHeight="1" thickBot="1" x14ac:dyDescent="0.3">
      <c r="A12" s="6">
        <v>5</v>
      </c>
      <c r="B12" s="87" t="s">
        <v>610</v>
      </c>
      <c r="C12" s="66">
        <v>1</v>
      </c>
      <c r="D12" s="66" t="s">
        <v>82</v>
      </c>
      <c r="E12" s="68">
        <v>4160218</v>
      </c>
      <c r="F12" s="83">
        <f>+E12</f>
        <v>4160218</v>
      </c>
      <c r="G12" s="186"/>
      <c r="H12"/>
      <c r="I12"/>
      <c r="J12" s="17"/>
      <c r="K12" s="17"/>
      <c r="L12"/>
    </row>
    <row r="13" spans="1:12" s="16" customFormat="1" x14ac:dyDescent="0.25">
      <c r="A13"/>
      <c r="B13"/>
      <c r="C13"/>
      <c r="D13"/>
      <c r="E13" s="63"/>
      <c r="F13" s="43"/>
      <c r="G13" s="85"/>
      <c r="H13"/>
      <c r="I13"/>
      <c r="J13"/>
      <c r="K13" s="17"/>
      <c r="L13"/>
    </row>
  </sheetData>
  <mergeCells count="4">
    <mergeCell ref="A4:F4"/>
    <mergeCell ref="B5:G5"/>
    <mergeCell ref="A6:G6"/>
    <mergeCell ref="G8:G1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B11" sqref="B11"/>
    </sheetView>
  </sheetViews>
  <sheetFormatPr baseColWidth="10" defaultRowHeight="15" x14ac:dyDescent="0.25"/>
  <cols>
    <col min="2" max="2" width="55.85546875" customWidth="1"/>
    <col min="3" max="3" width="16.7109375" customWidth="1"/>
    <col min="4" max="4" width="17.85546875" customWidth="1"/>
    <col min="5" max="5" width="21.85546875" style="63" customWidth="1"/>
    <col min="6" max="6" width="21.85546875" style="43" customWidth="1"/>
    <col min="7" max="7" width="53.5703125" customWidth="1"/>
    <col min="8" max="8" width="12" bestFit="1" customWidth="1"/>
    <col min="9" max="9" width="13" bestFit="1" customWidth="1"/>
    <col min="10" max="10" width="12" bestFit="1" customWidth="1"/>
    <col min="11" max="11" width="14.28515625" customWidth="1"/>
    <col min="12" max="12" width="13.7109375" customWidth="1"/>
    <col min="13" max="13" width="12" style="16" bestFit="1" customWidth="1"/>
  </cols>
  <sheetData>
    <row r="1" spans="1:12" ht="24.75" customHeight="1" x14ac:dyDescent="0.25">
      <c r="F1" s="42"/>
    </row>
    <row r="4" spans="1:12" ht="29.25" customHeight="1" x14ac:dyDescent="0.25">
      <c r="A4" s="194" t="s">
        <v>199</v>
      </c>
      <c r="B4" s="194"/>
      <c r="C4" s="194"/>
      <c r="D4" s="194"/>
      <c r="E4" s="194"/>
      <c r="F4" s="194"/>
    </row>
    <row r="5" spans="1:12" ht="39" customHeight="1" x14ac:dyDescent="0.25">
      <c r="A5" s="72" t="s">
        <v>221</v>
      </c>
      <c r="B5" s="197" t="s">
        <v>612</v>
      </c>
      <c r="C5" s="197"/>
      <c r="D5" s="197"/>
      <c r="E5" s="197"/>
      <c r="F5" s="197"/>
      <c r="G5" s="197"/>
    </row>
    <row r="6" spans="1:12" ht="39" customHeight="1" thickBot="1" x14ac:dyDescent="0.3">
      <c r="A6" s="188" t="s">
        <v>365</v>
      </c>
      <c r="B6" s="188"/>
      <c r="C6" s="188"/>
      <c r="D6" s="188"/>
      <c r="E6" s="188"/>
      <c r="F6" s="188"/>
      <c r="G6" s="188"/>
    </row>
    <row r="7" spans="1:12" ht="55.5" customHeight="1" thickBot="1" x14ac:dyDescent="0.3">
      <c r="A7" s="3" t="s">
        <v>1</v>
      </c>
      <c r="B7" s="3" t="s">
        <v>2</v>
      </c>
      <c r="C7" s="3" t="s">
        <v>7</v>
      </c>
      <c r="D7" s="3" t="s">
        <v>81</v>
      </c>
      <c r="E7" s="57" t="s">
        <v>204</v>
      </c>
      <c r="F7" s="84" t="s">
        <v>205</v>
      </c>
      <c r="G7" s="3" t="s">
        <v>12</v>
      </c>
    </row>
    <row r="8" spans="1:12" s="16" customFormat="1" ht="37.5" customHeight="1" thickBot="1" x14ac:dyDescent="0.3">
      <c r="A8" s="6">
        <v>1</v>
      </c>
      <c r="B8" s="87" t="s">
        <v>613</v>
      </c>
      <c r="C8" s="66">
        <v>1</v>
      </c>
      <c r="D8" s="66" t="s">
        <v>82</v>
      </c>
      <c r="E8" s="68">
        <v>1184018</v>
      </c>
      <c r="F8" s="83">
        <f>E8*C8</f>
        <v>1184018</v>
      </c>
      <c r="G8" s="184" t="s">
        <v>611</v>
      </c>
      <c r="H8"/>
      <c r="J8" s="86"/>
      <c r="K8" s="17"/>
      <c r="L8" s="17"/>
    </row>
    <row r="9" spans="1:12" s="16" customFormat="1" ht="36.75" customHeight="1" thickBot="1" x14ac:dyDescent="0.3">
      <c r="A9" s="6">
        <v>2</v>
      </c>
      <c r="B9" s="87" t="s">
        <v>614</v>
      </c>
      <c r="C9" s="66">
        <v>1</v>
      </c>
      <c r="D9" s="66" t="s">
        <v>82</v>
      </c>
      <c r="E9" s="68">
        <v>706290</v>
      </c>
      <c r="F9" s="83">
        <f>+E9</f>
        <v>706290</v>
      </c>
      <c r="G9" s="189"/>
      <c r="H9"/>
      <c r="I9"/>
      <c r="J9" s="86"/>
      <c r="K9" s="17"/>
      <c r="L9" s="17"/>
    </row>
    <row r="10" spans="1:12" s="16" customFormat="1" ht="38.25" customHeight="1" thickBot="1" x14ac:dyDescent="0.3">
      <c r="A10" s="6">
        <v>3</v>
      </c>
      <c r="B10" s="87" t="s">
        <v>615</v>
      </c>
      <c r="C10" s="66">
        <v>1</v>
      </c>
      <c r="D10" s="66" t="s">
        <v>82</v>
      </c>
      <c r="E10" s="68">
        <v>2886719</v>
      </c>
      <c r="F10" s="83">
        <f>+E10</f>
        <v>2886719</v>
      </c>
      <c r="G10" s="189"/>
      <c r="H10"/>
      <c r="I10"/>
      <c r="J10" s="86"/>
      <c r="K10" s="17"/>
      <c r="L10" s="17"/>
    </row>
    <row r="11" spans="1:12" s="16" customFormat="1" ht="48.75" customHeight="1" thickBot="1" x14ac:dyDescent="0.3">
      <c r="A11" s="6">
        <v>4</v>
      </c>
      <c r="B11" s="87"/>
      <c r="C11" s="66">
        <v>1</v>
      </c>
      <c r="D11" s="66" t="s">
        <v>82</v>
      </c>
      <c r="E11" s="68"/>
      <c r="F11" s="83">
        <f>+E11</f>
        <v>0</v>
      </c>
      <c r="G11" s="189"/>
      <c r="H11"/>
      <c r="I11"/>
      <c r="J11" s="86"/>
      <c r="K11" s="17"/>
      <c r="L11" s="17"/>
    </row>
    <row r="12" spans="1:12" s="16" customFormat="1" ht="42.75" customHeight="1" thickBot="1" x14ac:dyDescent="0.3">
      <c r="A12" s="6">
        <v>5</v>
      </c>
      <c r="B12" s="87"/>
      <c r="C12" s="66">
        <v>1</v>
      </c>
      <c r="D12" s="66" t="s">
        <v>82</v>
      </c>
      <c r="E12" s="68"/>
      <c r="F12" s="83">
        <f>+E12</f>
        <v>0</v>
      </c>
      <c r="G12" s="186"/>
      <c r="H12"/>
      <c r="I12"/>
      <c r="J12" s="17"/>
      <c r="K12" s="17"/>
      <c r="L12"/>
    </row>
    <row r="13" spans="1:12" s="16" customFormat="1" x14ac:dyDescent="0.25">
      <c r="A13"/>
      <c r="B13"/>
      <c r="C13"/>
      <c r="D13"/>
      <c r="E13" s="63"/>
      <c r="F13" s="43"/>
      <c r="G13" s="85"/>
      <c r="H13"/>
      <c r="I13"/>
      <c r="J13"/>
      <c r="K13" s="17"/>
      <c r="L13"/>
    </row>
  </sheetData>
  <mergeCells count="4">
    <mergeCell ref="A4:F4"/>
    <mergeCell ref="B5:G5"/>
    <mergeCell ref="A6:G6"/>
    <mergeCell ref="G8:G1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7"/>
  <sheetViews>
    <sheetView workbookViewId="0">
      <selection activeCell="C7" sqref="C7"/>
    </sheetView>
  </sheetViews>
  <sheetFormatPr baseColWidth="10" defaultRowHeight="15" x14ac:dyDescent="0.25"/>
  <cols>
    <col min="2" max="2" width="52.7109375" customWidth="1"/>
    <col min="3" max="3" width="17.140625" customWidth="1"/>
    <col min="4" max="4" width="20.28515625" customWidth="1"/>
    <col min="5" max="5" width="15.85546875" customWidth="1"/>
    <col min="6" max="6" width="73.7109375" customWidth="1"/>
  </cols>
  <sheetData>
    <row r="3" spans="1:6" ht="45" customHeight="1" x14ac:dyDescent="0.25">
      <c r="A3" s="203" t="s">
        <v>616</v>
      </c>
      <c r="B3" s="204"/>
      <c r="C3" s="204"/>
      <c r="D3" s="204"/>
      <c r="E3" s="204"/>
      <c r="F3" s="204"/>
    </row>
    <row r="4" spans="1:6" ht="45" x14ac:dyDescent="0.25">
      <c r="A4" s="88" t="s">
        <v>1</v>
      </c>
      <c r="B4" s="88" t="s">
        <v>2</v>
      </c>
      <c r="C4" s="88" t="s">
        <v>7</v>
      </c>
      <c r="D4" s="89" t="s">
        <v>5</v>
      </c>
      <c r="E4" s="89" t="s">
        <v>6</v>
      </c>
      <c r="F4" s="88" t="s">
        <v>12</v>
      </c>
    </row>
    <row r="5" spans="1:6" ht="90" customHeight="1" x14ac:dyDescent="0.25">
      <c r="A5" s="90">
        <v>1</v>
      </c>
      <c r="B5" s="91" t="s">
        <v>617</v>
      </c>
      <c r="C5" s="90">
        <v>58</v>
      </c>
      <c r="D5" s="92">
        <v>189492</v>
      </c>
      <c r="E5" s="92">
        <f>+C5*D5</f>
        <v>10990536</v>
      </c>
      <c r="F5" s="205" t="s">
        <v>618</v>
      </c>
    </row>
    <row r="6" spans="1:6" ht="82.5" customHeight="1" x14ac:dyDescent="0.25">
      <c r="A6" s="90">
        <v>2</v>
      </c>
      <c r="B6" s="91" t="s">
        <v>619</v>
      </c>
      <c r="C6" s="90">
        <v>1</v>
      </c>
      <c r="D6" s="92">
        <v>414678</v>
      </c>
      <c r="E6" s="92">
        <f>+C6*D6</f>
        <v>414678</v>
      </c>
      <c r="F6" s="206"/>
    </row>
    <row r="7" spans="1:6" ht="36" customHeight="1" x14ac:dyDescent="0.25">
      <c r="A7" s="90">
        <v>3</v>
      </c>
      <c r="B7" s="93" t="s">
        <v>620</v>
      </c>
      <c r="C7" s="90">
        <v>1</v>
      </c>
      <c r="D7" s="92">
        <v>223086</v>
      </c>
      <c r="E7" s="92">
        <f>+C7*D7</f>
        <v>223086</v>
      </c>
      <c r="F7" s="206"/>
    </row>
  </sheetData>
  <mergeCells count="2">
    <mergeCell ref="A3:F3"/>
    <mergeCell ref="F5:F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F21" sqref="F21"/>
    </sheetView>
  </sheetViews>
  <sheetFormatPr baseColWidth="10" defaultRowHeight="15" x14ac:dyDescent="0.25"/>
  <cols>
    <col min="2" max="2" width="45.5703125" customWidth="1"/>
    <col min="3" max="3" width="17.140625" customWidth="1"/>
    <col min="4" max="4" width="18.140625" customWidth="1"/>
    <col min="5" max="5" width="15.85546875" customWidth="1"/>
    <col min="6" max="6" width="63.85546875" customWidth="1"/>
  </cols>
  <sheetData>
    <row r="1" spans="1:6" ht="63.75" customHeight="1" x14ac:dyDescent="0.25">
      <c r="A1" s="207" t="s">
        <v>621</v>
      </c>
      <c r="B1" s="208"/>
      <c r="C1" s="208"/>
      <c r="D1" s="208"/>
      <c r="E1" s="208"/>
      <c r="F1" s="208"/>
    </row>
    <row r="2" spans="1:6" ht="60" x14ac:dyDescent="0.25">
      <c r="A2" s="88" t="s">
        <v>1</v>
      </c>
      <c r="B2" s="88" t="s">
        <v>2</v>
      </c>
      <c r="C2" s="88" t="s">
        <v>7</v>
      </c>
      <c r="D2" s="89" t="s">
        <v>5</v>
      </c>
      <c r="E2" s="89" t="s">
        <v>6</v>
      </c>
      <c r="F2" s="88" t="s">
        <v>12</v>
      </c>
    </row>
    <row r="3" spans="1:6" ht="99" customHeight="1" x14ac:dyDescent="0.25">
      <c r="A3" s="90">
        <v>1</v>
      </c>
      <c r="B3" s="96" t="s">
        <v>622</v>
      </c>
      <c r="C3" s="90">
        <v>1</v>
      </c>
      <c r="D3" s="97">
        <v>398574</v>
      </c>
      <c r="E3" s="97">
        <f>D3*C3</f>
        <v>398574</v>
      </c>
      <c r="F3" s="95" t="s">
        <v>623</v>
      </c>
    </row>
  </sheetData>
  <mergeCells count="1">
    <mergeCell ref="A1:F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11" sqref="B11"/>
    </sheetView>
  </sheetViews>
  <sheetFormatPr baseColWidth="10" defaultRowHeight="15" x14ac:dyDescent="0.25"/>
  <cols>
    <col min="2" max="2" width="62.28515625" customWidth="1"/>
    <col min="3" max="3" width="17.140625" customWidth="1"/>
    <col min="4" max="4" width="21.28515625" bestFit="1" customWidth="1"/>
    <col min="5" max="5" width="15.85546875" customWidth="1"/>
    <col min="6" max="6" width="36.140625" customWidth="1"/>
  </cols>
  <sheetData>
    <row r="1" spans="1:6" s="98" customFormat="1" ht="24" customHeight="1" x14ac:dyDescent="0.2"/>
    <row r="2" spans="1:6" s="98" customFormat="1" ht="24" customHeight="1" x14ac:dyDescent="0.2"/>
    <row r="3" spans="1:6" s="98" customFormat="1" ht="24" customHeight="1" x14ac:dyDescent="0.2"/>
    <row r="4" spans="1:6" s="98" customFormat="1" ht="0.75" customHeight="1" x14ac:dyDescent="0.2"/>
    <row r="5" spans="1:6" s="98" customFormat="1" ht="69" customHeight="1" x14ac:dyDescent="0.25">
      <c r="A5" s="207" t="s">
        <v>624</v>
      </c>
      <c r="B5" s="208"/>
      <c r="C5" s="208"/>
      <c r="D5" s="208"/>
      <c r="E5" s="208"/>
      <c r="F5" s="208"/>
    </row>
    <row r="6" spans="1:6" s="98" customFormat="1" ht="24" customHeight="1" x14ac:dyDescent="0.2">
      <c r="A6" s="88" t="s">
        <v>1</v>
      </c>
      <c r="B6" s="88" t="s">
        <v>2</v>
      </c>
      <c r="C6" s="88" t="s">
        <v>7</v>
      </c>
      <c r="D6" s="89" t="s">
        <v>5</v>
      </c>
      <c r="E6" s="89" t="s">
        <v>6</v>
      </c>
      <c r="F6" s="88" t="s">
        <v>12</v>
      </c>
    </row>
    <row r="7" spans="1:6" s="98" customFormat="1" ht="24" customHeight="1" x14ac:dyDescent="0.2">
      <c r="A7" s="90">
        <v>1</v>
      </c>
      <c r="B7" s="99" t="s">
        <v>625</v>
      </c>
      <c r="C7" s="90">
        <v>3</v>
      </c>
      <c r="D7" s="97">
        <v>196206.66666666666</v>
      </c>
      <c r="E7" s="100">
        <f>D7*C7</f>
        <v>588620</v>
      </c>
      <c r="F7" s="205" t="s">
        <v>626</v>
      </c>
    </row>
    <row r="8" spans="1:6" s="98" customFormat="1" ht="24" customHeight="1" x14ac:dyDescent="0.2">
      <c r="A8" s="90">
        <f>+A7+1</f>
        <v>2</v>
      </c>
      <c r="B8" s="101" t="s">
        <v>627</v>
      </c>
      <c r="C8" s="90">
        <v>6</v>
      </c>
      <c r="D8" s="97">
        <v>146541</v>
      </c>
      <c r="E8" s="100">
        <f t="shared" ref="E8:E12" si="0">D8*C8</f>
        <v>879246</v>
      </c>
      <c r="F8" s="205"/>
    </row>
    <row r="9" spans="1:6" s="98" customFormat="1" ht="24" customHeight="1" x14ac:dyDescent="0.2">
      <c r="A9" s="90">
        <f t="shared" ref="A9:A12" si="1">+A8+1</f>
        <v>3</v>
      </c>
      <c r="B9" s="99" t="s">
        <v>628</v>
      </c>
      <c r="C9" s="90">
        <v>3</v>
      </c>
      <c r="D9" s="97">
        <v>160566</v>
      </c>
      <c r="E9" s="100">
        <f t="shared" si="0"/>
        <v>481698</v>
      </c>
      <c r="F9" s="205"/>
    </row>
    <row r="10" spans="1:6" s="98" customFormat="1" ht="24" customHeight="1" x14ac:dyDescent="0.2">
      <c r="A10" s="90">
        <f t="shared" si="1"/>
        <v>4</v>
      </c>
      <c r="B10" s="99" t="s">
        <v>629</v>
      </c>
      <c r="C10" s="90">
        <v>3</v>
      </c>
      <c r="D10" s="97">
        <v>160293</v>
      </c>
      <c r="E10" s="100">
        <f t="shared" si="0"/>
        <v>480879</v>
      </c>
      <c r="F10" s="205"/>
    </row>
    <row r="11" spans="1:6" s="98" customFormat="1" ht="24" customHeight="1" x14ac:dyDescent="0.2">
      <c r="A11" s="90">
        <f t="shared" si="1"/>
        <v>5</v>
      </c>
      <c r="B11" s="101" t="s">
        <v>630</v>
      </c>
      <c r="C11" s="90">
        <v>3</v>
      </c>
      <c r="D11" s="97">
        <v>240082.66666666666</v>
      </c>
      <c r="E11" s="100">
        <f t="shared" si="0"/>
        <v>720248</v>
      </c>
      <c r="F11" s="205"/>
    </row>
    <row r="12" spans="1:6" s="98" customFormat="1" ht="24" customHeight="1" x14ac:dyDescent="0.2">
      <c r="A12" s="90">
        <f t="shared" si="1"/>
        <v>6</v>
      </c>
      <c r="B12" s="102" t="s">
        <v>631</v>
      </c>
      <c r="C12" s="90">
        <v>1</v>
      </c>
      <c r="D12" s="97">
        <v>224959</v>
      </c>
      <c r="E12" s="100">
        <f t="shared" si="0"/>
        <v>224959</v>
      </c>
      <c r="F12" s="205"/>
    </row>
  </sheetData>
  <mergeCells count="2">
    <mergeCell ref="A5:F5"/>
    <mergeCell ref="F7:F1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B13" sqref="B13"/>
    </sheetView>
  </sheetViews>
  <sheetFormatPr baseColWidth="10" defaultRowHeight="15" x14ac:dyDescent="0.25"/>
  <cols>
    <col min="2" max="2" width="66.5703125" customWidth="1"/>
    <col min="3" max="3" width="17.140625" customWidth="1"/>
    <col min="4" max="4" width="19.85546875" customWidth="1"/>
    <col min="5" max="5" width="15.85546875" customWidth="1"/>
    <col min="6" max="6" width="63.28515625" customWidth="1"/>
  </cols>
  <sheetData>
    <row r="1" spans="1:6" s="98" customFormat="1" ht="24.75" customHeight="1" x14ac:dyDescent="0.2"/>
    <row r="2" spans="1:6" s="98" customFormat="1" ht="14.25" x14ac:dyDescent="0.2"/>
    <row r="3" spans="1:6" s="98" customFormat="1" ht="14.25" x14ac:dyDescent="0.2"/>
    <row r="4" spans="1:6" s="98" customFormat="1" ht="14.25" x14ac:dyDescent="0.2"/>
    <row r="5" spans="1:6" s="98" customFormat="1" ht="43.5" customHeight="1" x14ac:dyDescent="0.2">
      <c r="A5" s="203" t="s">
        <v>632</v>
      </c>
      <c r="B5" s="204"/>
      <c r="C5" s="204"/>
      <c r="D5" s="204"/>
      <c r="E5" s="204"/>
      <c r="F5" s="204"/>
    </row>
    <row r="6" spans="1:6" s="98" customFormat="1" ht="51.75" customHeight="1" x14ac:dyDescent="0.2">
      <c r="A6" s="88" t="s">
        <v>1</v>
      </c>
      <c r="B6" s="88" t="s">
        <v>2</v>
      </c>
      <c r="C6" s="88" t="s">
        <v>7</v>
      </c>
      <c r="D6" s="89" t="s">
        <v>5</v>
      </c>
      <c r="E6" s="89" t="s">
        <v>6</v>
      </c>
      <c r="F6" s="88" t="s">
        <v>12</v>
      </c>
    </row>
    <row r="7" spans="1:6" s="98" customFormat="1" ht="74.25" customHeight="1" x14ac:dyDescent="0.2">
      <c r="A7" s="90">
        <v>1</v>
      </c>
      <c r="B7" s="103" t="s">
        <v>633</v>
      </c>
      <c r="C7" s="90">
        <v>1</v>
      </c>
      <c r="D7" s="100">
        <v>18000000</v>
      </c>
      <c r="E7" s="100">
        <f>D7*C7</f>
        <v>18000000</v>
      </c>
      <c r="F7" s="95" t="s">
        <v>634</v>
      </c>
    </row>
  </sheetData>
  <mergeCells count="1">
    <mergeCell ref="A5:F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zoomScale="89" zoomScaleNormal="89" workbookViewId="0">
      <selection activeCell="B8" sqref="B8"/>
    </sheetView>
  </sheetViews>
  <sheetFormatPr baseColWidth="10" defaultRowHeight="15" x14ac:dyDescent="0.25"/>
  <cols>
    <col min="2" max="2" width="98.85546875" customWidth="1"/>
    <col min="3" max="3" width="17.140625" customWidth="1"/>
    <col min="4" max="4" width="18.140625" customWidth="1"/>
    <col min="5" max="5" width="15.85546875" customWidth="1"/>
    <col min="6" max="6" width="40.140625" customWidth="1"/>
  </cols>
  <sheetData>
    <row r="1" spans="1:6" ht="24.75" customHeight="1" x14ac:dyDescent="0.25">
      <c r="D1" s="32"/>
      <c r="E1" s="32"/>
    </row>
    <row r="2" spans="1:6" x14ac:dyDescent="0.25">
      <c r="D2" s="32"/>
      <c r="E2" s="32"/>
    </row>
    <row r="3" spans="1:6" x14ac:dyDescent="0.25">
      <c r="D3" s="32"/>
      <c r="E3" s="32"/>
    </row>
    <row r="4" spans="1:6" x14ac:dyDescent="0.25">
      <c r="D4" s="32"/>
      <c r="E4" s="32"/>
    </row>
    <row r="5" spans="1:6" ht="47.25" customHeight="1" x14ac:dyDescent="0.25">
      <c r="A5" s="209" t="s">
        <v>635</v>
      </c>
      <c r="B5" s="210"/>
      <c r="C5" s="210"/>
      <c r="D5" s="210"/>
      <c r="E5" s="210"/>
      <c r="F5" s="210"/>
    </row>
    <row r="6" spans="1:6" ht="51.75" customHeight="1" x14ac:dyDescent="0.25">
      <c r="A6" s="104" t="s">
        <v>1</v>
      </c>
      <c r="B6" s="104" t="s">
        <v>2</v>
      </c>
      <c r="C6" s="104" t="s">
        <v>7</v>
      </c>
      <c r="D6" s="105" t="s">
        <v>5</v>
      </c>
      <c r="E6" s="105" t="s">
        <v>6</v>
      </c>
      <c r="F6" s="104" t="s">
        <v>12</v>
      </c>
    </row>
    <row r="7" spans="1:6" ht="99" customHeight="1" x14ac:dyDescent="0.25">
      <c r="A7" s="106">
        <v>1</v>
      </c>
      <c r="B7" s="107" t="s">
        <v>636</v>
      </c>
      <c r="C7" s="108">
        <v>1</v>
      </c>
      <c r="D7" s="109">
        <v>153615</v>
      </c>
      <c r="E7" s="109">
        <f t="shared" ref="E7:E70" si="0">D7*C7</f>
        <v>153615</v>
      </c>
      <c r="F7" s="211" t="s">
        <v>637</v>
      </c>
    </row>
    <row r="8" spans="1:6" ht="98.25" customHeight="1" x14ac:dyDescent="0.25">
      <c r="A8" s="106">
        <f>+A7+1</f>
        <v>2</v>
      </c>
      <c r="B8" s="107" t="s">
        <v>638</v>
      </c>
      <c r="C8" s="108">
        <v>1</v>
      </c>
      <c r="D8" s="109">
        <v>141365</v>
      </c>
      <c r="E8" s="109">
        <f t="shared" si="0"/>
        <v>141365</v>
      </c>
      <c r="F8" s="211"/>
    </row>
    <row r="9" spans="1:6" ht="100.5" customHeight="1" x14ac:dyDescent="0.25">
      <c r="A9" s="106">
        <f t="shared" ref="A9:A72" si="1">+A8+1</f>
        <v>3</v>
      </c>
      <c r="B9" s="107" t="s">
        <v>639</v>
      </c>
      <c r="C9" s="108">
        <v>1</v>
      </c>
      <c r="D9" s="109">
        <v>221970</v>
      </c>
      <c r="E9" s="109">
        <f t="shared" si="0"/>
        <v>221970</v>
      </c>
      <c r="F9" s="211"/>
    </row>
    <row r="10" spans="1:6" ht="84" customHeight="1" x14ac:dyDescent="0.25">
      <c r="A10" s="106">
        <f t="shared" si="1"/>
        <v>4</v>
      </c>
      <c r="B10" s="107" t="s">
        <v>640</v>
      </c>
      <c r="C10" s="108">
        <v>1</v>
      </c>
      <c r="D10" s="109">
        <v>328984</v>
      </c>
      <c r="E10" s="109">
        <f t="shared" si="0"/>
        <v>328984</v>
      </c>
      <c r="F10" s="211"/>
    </row>
    <row r="11" spans="1:6" ht="97.5" customHeight="1" x14ac:dyDescent="0.25">
      <c r="A11" s="106">
        <f t="shared" si="1"/>
        <v>5</v>
      </c>
      <c r="B11" s="107" t="s">
        <v>641</v>
      </c>
      <c r="C11" s="108">
        <v>1</v>
      </c>
      <c r="D11" s="109">
        <v>312402</v>
      </c>
      <c r="E11" s="109">
        <f t="shared" si="0"/>
        <v>312402</v>
      </c>
      <c r="F11" s="211"/>
    </row>
    <row r="12" spans="1:6" ht="68.25" customHeight="1" x14ac:dyDescent="0.25">
      <c r="A12" s="106">
        <f t="shared" si="1"/>
        <v>6</v>
      </c>
      <c r="B12" s="107" t="s">
        <v>642</v>
      </c>
      <c r="C12" s="108">
        <v>1</v>
      </c>
      <c r="D12" s="109">
        <v>365265</v>
      </c>
      <c r="E12" s="109">
        <f t="shared" si="0"/>
        <v>365265</v>
      </c>
      <c r="F12" s="211"/>
    </row>
    <row r="13" spans="1:6" ht="75.75" customHeight="1" x14ac:dyDescent="0.25">
      <c r="A13" s="106">
        <f t="shared" si="1"/>
        <v>7</v>
      </c>
      <c r="B13" s="107" t="s">
        <v>643</v>
      </c>
      <c r="C13" s="108">
        <v>1</v>
      </c>
      <c r="D13" s="97">
        <v>331975</v>
      </c>
      <c r="E13" s="109">
        <f t="shared" si="0"/>
        <v>331975</v>
      </c>
      <c r="F13" s="211"/>
    </row>
    <row r="14" spans="1:6" ht="74.25" customHeight="1" x14ac:dyDescent="0.25">
      <c r="A14" s="106">
        <f t="shared" si="1"/>
        <v>8</v>
      </c>
      <c r="B14" s="107" t="s">
        <v>644</v>
      </c>
      <c r="C14" s="108">
        <v>1</v>
      </c>
      <c r="D14" s="109">
        <v>2379440</v>
      </c>
      <c r="E14" s="109">
        <f t="shared" si="0"/>
        <v>2379440</v>
      </c>
      <c r="F14" s="211"/>
    </row>
    <row r="15" spans="1:6" ht="90" customHeight="1" x14ac:dyDescent="0.25">
      <c r="A15" s="106">
        <f t="shared" si="1"/>
        <v>9</v>
      </c>
      <c r="B15" s="107" t="s">
        <v>645</v>
      </c>
      <c r="C15" s="108">
        <v>1</v>
      </c>
      <c r="D15" s="109">
        <v>3685780</v>
      </c>
      <c r="E15" s="109">
        <f t="shared" si="0"/>
        <v>3685780</v>
      </c>
      <c r="F15" s="211"/>
    </row>
    <row r="16" spans="1:6" ht="88.5" customHeight="1" x14ac:dyDescent="0.25">
      <c r="A16" s="106">
        <f t="shared" si="1"/>
        <v>10</v>
      </c>
      <c r="B16" s="107" t="s">
        <v>646</v>
      </c>
      <c r="C16" s="108">
        <v>1</v>
      </c>
      <c r="D16" s="109">
        <v>4719190</v>
      </c>
      <c r="E16" s="109">
        <f t="shared" si="0"/>
        <v>4719190</v>
      </c>
      <c r="F16" s="211"/>
    </row>
    <row r="17" spans="1:6" ht="75.75" customHeight="1" x14ac:dyDescent="0.25">
      <c r="A17" s="106">
        <f t="shared" si="1"/>
        <v>11</v>
      </c>
      <c r="B17" s="107" t="s">
        <v>647</v>
      </c>
      <c r="C17" s="108">
        <v>1</v>
      </c>
      <c r="D17" s="109">
        <v>6415080</v>
      </c>
      <c r="E17" s="109">
        <f t="shared" si="0"/>
        <v>6415080</v>
      </c>
      <c r="F17" s="211"/>
    </row>
    <row r="18" spans="1:6" ht="65.25" customHeight="1" x14ac:dyDescent="0.25">
      <c r="A18" s="106">
        <f t="shared" si="1"/>
        <v>12</v>
      </c>
      <c r="B18" s="107" t="s">
        <v>648</v>
      </c>
      <c r="C18" s="108">
        <v>1</v>
      </c>
      <c r="D18" s="97">
        <v>2496060</v>
      </c>
      <c r="E18" s="109">
        <f t="shared" si="0"/>
        <v>2496060</v>
      </c>
      <c r="F18" s="211"/>
    </row>
    <row r="19" spans="1:6" ht="77.25" customHeight="1" x14ac:dyDescent="0.25">
      <c r="A19" s="106">
        <f t="shared" si="1"/>
        <v>13</v>
      </c>
      <c r="B19" s="107" t="s">
        <v>649</v>
      </c>
      <c r="C19" s="108">
        <v>1</v>
      </c>
      <c r="D19" s="109">
        <v>166059</v>
      </c>
      <c r="E19" s="109">
        <f t="shared" si="0"/>
        <v>166059</v>
      </c>
      <c r="F19" s="211"/>
    </row>
    <row r="20" spans="1:6" ht="123" customHeight="1" x14ac:dyDescent="0.25">
      <c r="A20" s="106">
        <f t="shared" si="1"/>
        <v>14</v>
      </c>
      <c r="B20" s="107" t="s">
        <v>650</v>
      </c>
      <c r="C20" s="108">
        <v>1</v>
      </c>
      <c r="D20" s="109">
        <v>1901200</v>
      </c>
      <c r="E20" s="109">
        <f t="shared" si="0"/>
        <v>1901200</v>
      </c>
      <c r="F20" s="211"/>
    </row>
    <row r="21" spans="1:6" ht="108.75" customHeight="1" x14ac:dyDescent="0.25">
      <c r="A21" s="106">
        <f t="shared" si="1"/>
        <v>15</v>
      </c>
      <c r="B21" s="107" t="s">
        <v>651</v>
      </c>
      <c r="C21" s="108">
        <v>1</v>
      </c>
      <c r="D21" s="109">
        <v>3748500</v>
      </c>
      <c r="E21" s="109">
        <f t="shared" si="0"/>
        <v>3748500</v>
      </c>
      <c r="F21" s="211"/>
    </row>
    <row r="22" spans="1:6" ht="123" customHeight="1" x14ac:dyDescent="0.25">
      <c r="A22" s="106">
        <f t="shared" si="1"/>
        <v>16</v>
      </c>
      <c r="B22" s="107" t="s">
        <v>652</v>
      </c>
      <c r="C22" s="108">
        <v>1</v>
      </c>
      <c r="D22" s="109">
        <v>6860000</v>
      </c>
      <c r="E22" s="109">
        <f t="shared" si="0"/>
        <v>6860000</v>
      </c>
      <c r="F22" s="211"/>
    </row>
    <row r="23" spans="1:6" ht="35.1" customHeight="1" x14ac:dyDescent="0.25">
      <c r="A23" s="110">
        <f t="shared" si="1"/>
        <v>17</v>
      </c>
      <c r="B23" s="107" t="s">
        <v>653</v>
      </c>
      <c r="C23" s="111">
        <v>1</v>
      </c>
      <c r="D23" s="109">
        <v>12773810</v>
      </c>
      <c r="E23" s="109">
        <f t="shared" si="0"/>
        <v>12773810</v>
      </c>
      <c r="F23" s="211"/>
    </row>
    <row r="24" spans="1:6" ht="35.1" customHeight="1" x14ac:dyDescent="0.25">
      <c r="A24" s="106">
        <f t="shared" si="1"/>
        <v>18</v>
      </c>
      <c r="B24" s="107" t="s">
        <v>654</v>
      </c>
      <c r="C24" s="108">
        <v>1</v>
      </c>
      <c r="D24" s="97">
        <v>11515000</v>
      </c>
      <c r="E24" s="109">
        <f t="shared" si="0"/>
        <v>11515000</v>
      </c>
      <c r="F24" s="211"/>
    </row>
    <row r="25" spans="1:6" ht="199.5" customHeight="1" x14ac:dyDescent="0.25">
      <c r="A25" s="106">
        <f t="shared" si="1"/>
        <v>19</v>
      </c>
      <c r="B25" s="107" t="s">
        <v>655</v>
      </c>
      <c r="C25" s="108">
        <v>1</v>
      </c>
      <c r="D25" s="109">
        <v>566930</v>
      </c>
      <c r="E25" s="109">
        <f t="shared" si="0"/>
        <v>566930</v>
      </c>
      <c r="F25" s="211"/>
    </row>
    <row r="26" spans="1:6" ht="77.25" customHeight="1" x14ac:dyDescent="0.25">
      <c r="A26" s="108">
        <f t="shared" si="1"/>
        <v>20</v>
      </c>
      <c r="B26" s="107" t="s">
        <v>656</v>
      </c>
      <c r="C26" s="112">
        <v>1</v>
      </c>
      <c r="D26" s="109">
        <v>383744</v>
      </c>
      <c r="E26" s="109">
        <f t="shared" si="0"/>
        <v>383744</v>
      </c>
      <c r="F26" s="211"/>
    </row>
    <row r="27" spans="1:6" ht="35.1" customHeight="1" x14ac:dyDescent="0.25">
      <c r="A27" s="108">
        <f t="shared" si="1"/>
        <v>21</v>
      </c>
      <c r="B27" s="107" t="s">
        <v>657</v>
      </c>
      <c r="C27" s="112">
        <v>1</v>
      </c>
      <c r="D27" s="109">
        <v>1523410</v>
      </c>
      <c r="E27" s="109">
        <f t="shared" si="0"/>
        <v>1523410</v>
      </c>
      <c r="F27" s="211"/>
    </row>
    <row r="28" spans="1:6" ht="35.1" customHeight="1" x14ac:dyDescent="0.25">
      <c r="A28" s="108">
        <f t="shared" si="1"/>
        <v>22</v>
      </c>
      <c r="B28" s="107" t="s">
        <v>658</v>
      </c>
      <c r="C28" s="112">
        <v>1</v>
      </c>
      <c r="D28" s="109">
        <v>779211</v>
      </c>
      <c r="E28" s="109">
        <f t="shared" si="0"/>
        <v>779211</v>
      </c>
      <c r="F28" s="211"/>
    </row>
    <row r="29" spans="1:6" ht="101.25" customHeight="1" x14ac:dyDescent="0.25">
      <c r="A29" s="108">
        <f t="shared" si="1"/>
        <v>23</v>
      </c>
      <c r="B29" s="107" t="s">
        <v>659</v>
      </c>
      <c r="C29" s="112">
        <v>1</v>
      </c>
      <c r="D29" s="109">
        <v>206764</v>
      </c>
      <c r="E29" s="109">
        <f t="shared" si="0"/>
        <v>206764</v>
      </c>
      <c r="F29" s="211"/>
    </row>
    <row r="30" spans="1:6" ht="35.1" customHeight="1" x14ac:dyDescent="0.25">
      <c r="A30" s="108">
        <f t="shared" si="1"/>
        <v>24</v>
      </c>
      <c r="B30" s="107" t="s">
        <v>660</v>
      </c>
      <c r="C30" s="112">
        <v>1</v>
      </c>
      <c r="D30" s="109">
        <v>350595</v>
      </c>
      <c r="E30" s="109">
        <f t="shared" si="0"/>
        <v>350595</v>
      </c>
      <c r="F30" s="211"/>
    </row>
    <row r="31" spans="1:6" ht="35.1" customHeight="1" x14ac:dyDescent="0.25">
      <c r="A31" s="108">
        <f t="shared" si="1"/>
        <v>25</v>
      </c>
      <c r="B31" s="107" t="s">
        <v>661</v>
      </c>
      <c r="C31" s="112">
        <v>1</v>
      </c>
      <c r="D31" s="109">
        <v>312963</v>
      </c>
      <c r="E31" s="109">
        <f t="shared" si="0"/>
        <v>312963</v>
      </c>
      <c r="F31" s="211"/>
    </row>
    <row r="32" spans="1:6" ht="107.25" customHeight="1" x14ac:dyDescent="0.25">
      <c r="A32" s="108">
        <f t="shared" si="1"/>
        <v>26</v>
      </c>
      <c r="B32" s="107" t="s">
        <v>662</v>
      </c>
      <c r="C32" s="112">
        <v>1</v>
      </c>
      <c r="D32" s="109">
        <v>276983</v>
      </c>
      <c r="E32" s="109">
        <f t="shared" si="0"/>
        <v>276983</v>
      </c>
      <c r="F32" s="211"/>
    </row>
    <row r="33" spans="1:6" ht="96" customHeight="1" x14ac:dyDescent="0.25">
      <c r="A33" s="108">
        <f t="shared" si="1"/>
        <v>27</v>
      </c>
      <c r="B33" s="107" t="s">
        <v>663</v>
      </c>
      <c r="C33" s="112">
        <v>1</v>
      </c>
      <c r="D33" s="97">
        <v>268915</v>
      </c>
      <c r="E33" s="109">
        <f t="shared" si="0"/>
        <v>268915</v>
      </c>
      <c r="F33" s="211"/>
    </row>
    <row r="34" spans="1:6" ht="88.5" customHeight="1" x14ac:dyDescent="0.25">
      <c r="A34" s="108">
        <f t="shared" si="1"/>
        <v>28</v>
      </c>
      <c r="B34" s="107" t="s">
        <v>664</v>
      </c>
      <c r="C34" s="112">
        <v>1</v>
      </c>
      <c r="D34" s="109">
        <v>268915</v>
      </c>
      <c r="E34" s="109">
        <f t="shared" si="0"/>
        <v>268915</v>
      </c>
      <c r="F34" s="211"/>
    </row>
    <row r="35" spans="1:6" ht="108.75" customHeight="1" x14ac:dyDescent="0.25">
      <c r="A35" s="108">
        <f t="shared" si="1"/>
        <v>29</v>
      </c>
      <c r="B35" s="107" t="s">
        <v>665</v>
      </c>
      <c r="C35" s="112">
        <v>1</v>
      </c>
      <c r="D35" s="109">
        <v>276983</v>
      </c>
      <c r="E35" s="109">
        <f t="shared" si="0"/>
        <v>276983</v>
      </c>
      <c r="F35" s="211"/>
    </row>
    <row r="36" spans="1:6" ht="87.75" customHeight="1" x14ac:dyDescent="0.25">
      <c r="A36" s="108">
        <f t="shared" si="1"/>
        <v>30</v>
      </c>
      <c r="B36" s="107" t="s">
        <v>666</v>
      </c>
      <c r="C36" s="112">
        <v>1</v>
      </c>
      <c r="D36" s="109">
        <v>225036</v>
      </c>
      <c r="E36" s="109">
        <f t="shared" si="0"/>
        <v>225036</v>
      </c>
      <c r="F36" s="211"/>
    </row>
    <row r="37" spans="1:6" ht="62.25" customHeight="1" x14ac:dyDescent="0.25">
      <c r="A37" s="108">
        <f t="shared" si="1"/>
        <v>31</v>
      </c>
      <c r="B37" s="107" t="s">
        <v>667</v>
      </c>
      <c r="C37" s="112">
        <v>1</v>
      </c>
      <c r="D37" s="109">
        <v>216967</v>
      </c>
      <c r="E37" s="109">
        <f t="shared" si="0"/>
        <v>216967</v>
      </c>
      <c r="F37" s="211"/>
    </row>
    <row r="38" spans="1:6" ht="90.75" customHeight="1" x14ac:dyDescent="0.25">
      <c r="A38" s="108">
        <f t="shared" si="1"/>
        <v>32</v>
      </c>
      <c r="B38" s="107" t="s">
        <v>668</v>
      </c>
      <c r="C38" s="112">
        <v>1</v>
      </c>
      <c r="D38" s="97">
        <v>225036</v>
      </c>
      <c r="E38" s="109">
        <f t="shared" si="0"/>
        <v>225036</v>
      </c>
      <c r="F38" s="211"/>
    </row>
    <row r="39" spans="1:6" ht="35.1" customHeight="1" x14ac:dyDescent="0.25">
      <c r="A39" s="108">
        <f t="shared" si="1"/>
        <v>33</v>
      </c>
      <c r="B39" s="107" t="s">
        <v>669</v>
      </c>
      <c r="C39" s="112">
        <v>1</v>
      </c>
      <c r="D39" s="109">
        <v>216967</v>
      </c>
      <c r="E39" s="109">
        <f t="shared" si="0"/>
        <v>216967</v>
      </c>
      <c r="F39" s="211"/>
    </row>
    <row r="40" spans="1:6" ht="111" customHeight="1" x14ac:dyDescent="0.25">
      <c r="A40" s="108">
        <f t="shared" si="1"/>
        <v>34</v>
      </c>
      <c r="B40" s="107" t="s">
        <v>670</v>
      </c>
      <c r="C40" s="112">
        <v>1</v>
      </c>
      <c r="D40" s="109">
        <v>156674</v>
      </c>
      <c r="E40" s="109">
        <f t="shared" si="0"/>
        <v>156674</v>
      </c>
      <c r="F40" s="211"/>
    </row>
    <row r="41" spans="1:6" ht="107.25" customHeight="1" x14ac:dyDescent="0.25">
      <c r="A41" s="108">
        <f t="shared" si="1"/>
        <v>35</v>
      </c>
      <c r="B41" s="107" t="s">
        <v>671</v>
      </c>
      <c r="C41" s="112">
        <v>1</v>
      </c>
      <c r="D41" s="109">
        <v>175179</v>
      </c>
      <c r="E41" s="109">
        <f t="shared" si="0"/>
        <v>175179</v>
      </c>
      <c r="F41" s="211"/>
    </row>
    <row r="42" spans="1:6" ht="83.25" customHeight="1" x14ac:dyDescent="0.25">
      <c r="A42" s="108">
        <f t="shared" si="1"/>
        <v>36</v>
      </c>
      <c r="B42" s="107" t="s">
        <v>672</v>
      </c>
      <c r="C42" s="112">
        <v>1</v>
      </c>
      <c r="D42" s="109">
        <v>182867</v>
      </c>
      <c r="E42" s="109">
        <f t="shared" si="0"/>
        <v>182867</v>
      </c>
      <c r="F42" s="211"/>
    </row>
    <row r="43" spans="1:6" ht="93" customHeight="1" x14ac:dyDescent="0.25">
      <c r="A43" s="108">
        <f t="shared" si="1"/>
        <v>37</v>
      </c>
      <c r="B43" s="107" t="s">
        <v>673</v>
      </c>
      <c r="C43" s="112">
        <v>1</v>
      </c>
      <c r="D43" s="109">
        <v>177487</v>
      </c>
      <c r="E43" s="109">
        <f t="shared" si="0"/>
        <v>177487</v>
      </c>
      <c r="F43" s="211"/>
    </row>
    <row r="44" spans="1:6" ht="82.5" customHeight="1" x14ac:dyDescent="0.25">
      <c r="A44" s="108">
        <f t="shared" si="1"/>
        <v>38</v>
      </c>
      <c r="B44" s="107" t="s">
        <v>674</v>
      </c>
      <c r="C44" s="112">
        <v>1</v>
      </c>
      <c r="D44" s="97">
        <v>185175</v>
      </c>
      <c r="E44" s="109">
        <f t="shared" si="0"/>
        <v>185175</v>
      </c>
      <c r="F44" s="211"/>
    </row>
    <row r="45" spans="1:6" ht="80.25" customHeight="1" x14ac:dyDescent="0.25">
      <c r="A45" s="108">
        <f t="shared" si="1"/>
        <v>39</v>
      </c>
      <c r="B45" s="107" t="s">
        <v>675</v>
      </c>
      <c r="C45" s="112">
        <v>1</v>
      </c>
      <c r="D45" s="109">
        <v>221423</v>
      </c>
      <c r="E45" s="109">
        <f t="shared" si="0"/>
        <v>221423</v>
      </c>
      <c r="F45" s="211"/>
    </row>
    <row r="46" spans="1:6" ht="49.5" customHeight="1" x14ac:dyDescent="0.25">
      <c r="A46" s="108">
        <f t="shared" si="1"/>
        <v>40</v>
      </c>
      <c r="B46" s="107" t="s">
        <v>676</v>
      </c>
      <c r="C46" s="112">
        <v>1</v>
      </c>
      <c r="D46" s="109">
        <v>180558</v>
      </c>
      <c r="E46" s="109">
        <f t="shared" si="0"/>
        <v>180558</v>
      </c>
      <c r="F46" s="211"/>
    </row>
    <row r="47" spans="1:6" ht="35.1" customHeight="1" x14ac:dyDescent="0.25">
      <c r="A47" s="108">
        <f t="shared" si="1"/>
        <v>41</v>
      </c>
      <c r="B47" s="107" t="s">
        <v>677</v>
      </c>
      <c r="C47" s="112">
        <v>1</v>
      </c>
      <c r="D47" s="109">
        <v>183917</v>
      </c>
      <c r="E47" s="109">
        <f t="shared" si="0"/>
        <v>183917</v>
      </c>
      <c r="F47" s="211"/>
    </row>
    <row r="48" spans="1:6" ht="80.25" customHeight="1" x14ac:dyDescent="0.25">
      <c r="A48" s="108">
        <f t="shared" si="1"/>
        <v>42</v>
      </c>
      <c r="B48" s="107" t="s">
        <v>678</v>
      </c>
      <c r="C48" s="112">
        <v>1</v>
      </c>
      <c r="D48" s="109">
        <v>175940</v>
      </c>
      <c r="E48" s="109">
        <f t="shared" si="0"/>
        <v>175940</v>
      </c>
      <c r="F48" s="211"/>
    </row>
    <row r="49" spans="1:6" ht="77.25" customHeight="1" x14ac:dyDescent="0.25">
      <c r="A49" s="108">
        <f t="shared" si="1"/>
        <v>43</v>
      </c>
      <c r="B49" s="107" t="s">
        <v>679</v>
      </c>
      <c r="C49" s="112">
        <v>1</v>
      </c>
      <c r="D49" s="109">
        <v>189572</v>
      </c>
      <c r="E49" s="109">
        <f t="shared" si="0"/>
        <v>189572</v>
      </c>
      <c r="F49" s="211"/>
    </row>
    <row r="50" spans="1:6" ht="83.25" customHeight="1" x14ac:dyDescent="0.25">
      <c r="A50" s="108">
        <f t="shared" si="1"/>
        <v>44</v>
      </c>
      <c r="B50" s="107" t="s">
        <v>680</v>
      </c>
      <c r="C50" s="112">
        <v>1</v>
      </c>
      <c r="D50" s="109">
        <v>255166</v>
      </c>
      <c r="E50" s="109">
        <f t="shared" si="0"/>
        <v>255166</v>
      </c>
      <c r="F50" s="211"/>
    </row>
    <row r="51" spans="1:6" ht="89.25" customHeight="1" x14ac:dyDescent="0.25">
      <c r="A51" s="108">
        <f t="shared" si="1"/>
        <v>45</v>
      </c>
      <c r="B51" s="107" t="s">
        <v>681</v>
      </c>
      <c r="C51" s="112">
        <v>1</v>
      </c>
      <c r="D51" s="109">
        <v>179404</v>
      </c>
      <c r="E51" s="109">
        <f t="shared" si="0"/>
        <v>179404</v>
      </c>
      <c r="F51" s="211"/>
    </row>
    <row r="52" spans="1:6" ht="75" customHeight="1" x14ac:dyDescent="0.25">
      <c r="A52" s="108">
        <f t="shared" si="1"/>
        <v>46</v>
      </c>
      <c r="B52" s="107" t="s">
        <v>682</v>
      </c>
      <c r="C52" s="112">
        <v>1</v>
      </c>
      <c r="D52" s="109">
        <v>193026</v>
      </c>
      <c r="E52" s="109">
        <f t="shared" si="0"/>
        <v>193026</v>
      </c>
      <c r="F52" s="211"/>
    </row>
    <row r="53" spans="1:6" ht="84.75" customHeight="1" x14ac:dyDescent="0.25">
      <c r="A53" s="108">
        <f t="shared" si="1"/>
        <v>47</v>
      </c>
      <c r="B53" s="107" t="s">
        <v>683</v>
      </c>
      <c r="C53" s="112">
        <v>1</v>
      </c>
      <c r="D53" s="97">
        <v>179404</v>
      </c>
      <c r="E53" s="109">
        <f t="shared" si="0"/>
        <v>179404</v>
      </c>
      <c r="F53" s="211"/>
    </row>
    <row r="54" spans="1:6" ht="65.25" customHeight="1" x14ac:dyDescent="0.25">
      <c r="A54" s="108">
        <f t="shared" si="1"/>
        <v>48</v>
      </c>
      <c r="B54" s="107" t="s">
        <v>684</v>
      </c>
      <c r="C54" s="112">
        <v>1</v>
      </c>
      <c r="D54" s="109">
        <v>212569</v>
      </c>
      <c r="E54" s="109">
        <f t="shared" si="0"/>
        <v>212569</v>
      </c>
      <c r="F54" s="211"/>
    </row>
    <row r="55" spans="1:6" ht="45.75" customHeight="1" x14ac:dyDescent="0.25">
      <c r="A55" s="108">
        <f t="shared" si="1"/>
        <v>49</v>
      </c>
      <c r="B55" s="107" t="s">
        <v>685</v>
      </c>
      <c r="C55" s="112">
        <v>1</v>
      </c>
      <c r="D55" s="109">
        <v>179404</v>
      </c>
      <c r="E55" s="109">
        <f t="shared" si="0"/>
        <v>179404</v>
      </c>
      <c r="F55" s="211"/>
    </row>
    <row r="56" spans="1:6" ht="54" customHeight="1" x14ac:dyDescent="0.25">
      <c r="A56" s="108">
        <f t="shared" si="1"/>
        <v>50</v>
      </c>
      <c r="B56" s="107" t="s">
        <v>686</v>
      </c>
      <c r="C56" s="112">
        <v>1</v>
      </c>
      <c r="D56" s="109">
        <v>220995</v>
      </c>
      <c r="E56" s="109">
        <f t="shared" si="0"/>
        <v>220995</v>
      </c>
      <c r="F56" s="211"/>
    </row>
    <row r="57" spans="1:6" ht="60" customHeight="1" x14ac:dyDescent="0.25">
      <c r="A57" s="108">
        <f t="shared" si="1"/>
        <v>51</v>
      </c>
      <c r="B57" s="107" t="s">
        <v>687</v>
      </c>
      <c r="C57" s="112">
        <v>1</v>
      </c>
      <c r="D57" s="109">
        <v>191741</v>
      </c>
      <c r="E57" s="109">
        <f t="shared" si="0"/>
        <v>191741</v>
      </c>
      <c r="F57" s="211"/>
    </row>
    <row r="58" spans="1:6" ht="35.1" customHeight="1" x14ac:dyDescent="0.25">
      <c r="A58" s="108">
        <f t="shared" si="1"/>
        <v>52</v>
      </c>
      <c r="B58" s="107" t="s">
        <v>688</v>
      </c>
      <c r="C58" s="112">
        <v>1</v>
      </c>
      <c r="D58" s="97">
        <v>165746</v>
      </c>
      <c r="E58" s="109">
        <f t="shared" si="0"/>
        <v>165746</v>
      </c>
      <c r="F58" s="211"/>
    </row>
    <row r="59" spans="1:6" ht="54.75" customHeight="1" x14ac:dyDescent="0.25">
      <c r="A59" s="108">
        <f t="shared" si="1"/>
        <v>53</v>
      </c>
      <c r="B59" s="107" t="s">
        <v>689</v>
      </c>
      <c r="C59" s="112">
        <v>1</v>
      </c>
      <c r="D59" s="109">
        <v>191741</v>
      </c>
      <c r="E59" s="109">
        <f t="shared" si="0"/>
        <v>191741</v>
      </c>
      <c r="F59" s="211"/>
    </row>
    <row r="60" spans="1:6" ht="53.25" customHeight="1" x14ac:dyDescent="0.25">
      <c r="A60" s="108">
        <f t="shared" si="1"/>
        <v>54</v>
      </c>
      <c r="B60" s="107" t="s">
        <v>690</v>
      </c>
      <c r="C60" s="112">
        <v>1</v>
      </c>
      <c r="D60" s="109">
        <v>157194</v>
      </c>
      <c r="E60" s="109">
        <f t="shared" si="0"/>
        <v>157194</v>
      </c>
      <c r="F60" s="211"/>
    </row>
    <row r="61" spans="1:6" ht="64.5" customHeight="1" x14ac:dyDescent="0.25">
      <c r="A61" s="108">
        <f t="shared" si="1"/>
        <v>55</v>
      </c>
      <c r="B61" s="107" t="s">
        <v>691</v>
      </c>
      <c r="C61" s="112">
        <v>1</v>
      </c>
      <c r="D61" s="109">
        <v>191741</v>
      </c>
      <c r="E61" s="109">
        <f t="shared" si="0"/>
        <v>191741</v>
      </c>
      <c r="F61" s="211"/>
    </row>
    <row r="62" spans="1:6" ht="64.5" customHeight="1" x14ac:dyDescent="0.25">
      <c r="A62" s="108">
        <f t="shared" si="1"/>
        <v>56</v>
      </c>
      <c r="B62" s="107" t="s">
        <v>692</v>
      </c>
      <c r="C62" s="112">
        <v>1</v>
      </c>
      <c r="D62" s="109">
        <v>157194</v>
      </c>
      <c r="E62" s="109">
        <f t="shared" si="0"/>
        <v>157194</v>
      </c>
      <c r="F62" s="211"/>
    </row>
    <row r="63" spans="1:6" ht="50.25" customHeight="1" x14ac:dyDescent="0.25">
      <c r="A63" s="108">
        <f t="shared" si="1"/>
        <v>57</v>
      </c>
      <c r="B63" s="107" t="s">
        <v>693</v>
      </c>
      <c r="C63" s="112">
        <v>1</v>
      </c>
      <c r="D63" s="109">
        <v>191741</v>
      </c>
      <c r="E63" s="109">
        <f t="shared" si="0"/>
        <v>191741</v>
      </c>
      <c r="F63" s="211"/>
    </row>
    <row r="64" spans="1:6" ht="75" customHeight="1" x14ac:dyDescent="0.25">
      <c r="A64" s="108">
        <f t="shared" si="1"/>
        <v>58</v>
      </c>
      <c r="B64" s="107" t="s">
        <v>694</v>
      </c>
      <c r="C64" s="112">
        <v>1</v>
      </c>
      <c r="D64" s="97">
        <v>234289</v>
      </c>
      <c r="E64" s="109">
        <f t="shared" si="0"/>
        <v>234289</v>
      </c>
      <c r="F64" s="211"/>
    </row>
    <row r="65" spans="1:6" ht="55.5" customHeight="1" x14ac:dyDescent="0.25">
      <c r="A65" s="108">
        <f t="shared" si="1"/>
        <v>59</v>
      </c>
      <c r="B65" s="107" t="s">
        <v>695</v>
      </c>
      <c r="C65" s="112">
        <v>1</v>
      </c>
      <c r="D65" s="109">
        <v>67184</v>
      </c>
      <c r="E65" s="109">
        <f t="shared" si="0"/>
        <v>67184</v>
      </c>
      <c r="F65" s="211"/>
    </row>
    <row r="66" spans="1:6" ht="68.25" customHeight="1" x14ac:dyDescent="0.25">
      <c r="A66" s="108">
        <f t="shared" si="1"/>
        <v>60</v>
      </c>
      <c r="B66" s="107" t="s">
        <v>696</v>
      </c>
      <c r="C66" s="112">
        <v>1</v>
      </c>
      <c r="D66" s="109">
        <v>83979</v>
      </c>
      <c r="E66" s="109">
        <f t="shared" si="0"/>
        <v>83979</v>
      </c>
      <c r="F66" s="211"/>
    </row>
    <row r="67" spans="1:6" ht="67.5" customHeight="1" x14ac:dyDescent="0.25">
      <c r="A67" s="108">
        <f t="shared" si="1"/>
        <v>61</v>
      </c>
      <c r="B67" s="107" t="s">
        <v>697</v>
      </c>
      <c r="C67" s="112">
        <v>1</v>
      </c>
      <c r="D67" s="109">
        <v>114613</v>
      </c>
      <c r="E67" s="109">
        <f t="shared" si="0"/>
        <v>114613</v>
      </c>
      <c r="F67" s="211"/>
    </row>
    <row r="68" spans="1:6" ht="81" customHeight="1" x14ac:dyDescent="0.25">
      <c r="A68" s="108">
        <f t="shared" si="1"/>
        <v>62</v>
      </c>
      <c r="B68" s="107" t="s">
        <v>698</v>
      </c>
      <c r="C68" s="112">
        <v>1</v>
      </c>
      <c r="D68" s="109">
        <v>82325</v>
      </c>
      <c r="E68" s="109">
        <f t="shared" si="0"/>
        <v>82325</v>
      </c>
      <c r="F68" s="211"/>
    </row>
    <row r="69" spans="1:6" ht="89.25" customHeight="1" x14ac:dyDescent="0.25">
      <c r="A69" s="108">
        <f t="shared" si="1"/>
        <v>63</v>
      </c>
      <c r="B69" s="107" t="s">
        <v>699</v>
      </c>
      <c r="C69" s="112">
        <v>1</v>
      </c>
      <c r="D69" s="109">
        <v>82325</v>
      </c>
      <c r="E69" s="109">
        <f t="shared" si="0"/>
        <v>82325</v>
      </c>
      <c r="F69" s="211"/>
    </row>
    <row r="70" spans="1:6" ht="72.75" customHeight="1" x14ac:dyDescent="0.25">
      <c r="A70" s="108">
        <f t="shared" si="1"/>
        <v>64</v>
      </c>
      <c r="B70" s="107" t="s">
        <v>700</v>
      </c>
      <c r="C70" s="112">
        <v>1</v>
      </c>
      <c r="D70" s="109">
        <v>82325</v>
      </c>
      <c r="E70" s="109">
        <f t="shared" si="0"/>
        <v>82325</v>
      </c>
      <c r="F70" s="211"/>
    </row>
    <row r="71" spans="1:6" ht="76.5" customHeight="1" x14ac:dyDescent="0.25">
      <c r="A71" s="108">
        <f t="shared" si="1"/>
        <v>65</v>
      </c>
      <c r="B71" s="107" t="s">
        <v>701</v>
      </c>
      <c r="C71" s="112">
        <v>1</v>
      </c>
      <c r="D71" s="109">
        <v>83523</v>
      </c>
      <c r="E71" s="109">
        <f t="shared" ref="E71:E134" si="2">D71*C71</f>
        <v>83523</v>
      </c>
      <c r="F71" s="211"/>
    </row>
    <row r="72" spans="1:6" ht="92.25" customHeight="1" x14ac:dyDescent="0.25">
      <c r="A72" s="108">
        <f t="shared" si="1"/>
        <v>66</v>
      </c>
      <c r="B72" s="107" t="s">
        <v>702</v>
      </c>
      <c r="C72" s="112">
        <v>1</v>
      </c>
      <c r="D72" s="109">
        <v>90050</v>
      </c>
      <c r="E72" s="109">
        <f t="shared" si="2"/>
        <v>90050</v>
      </c>
      <c r="F72" s="211"/>
    </row>
    <row r="73" spans="1:6" ht="95.25" customHeight="1" x14ac:dyDescent="0.25">
      <c r="A73" s="108">
        <f t="shared" ref="A73:A136" si="3">+A72+1</f>
        <v>67</v>
      </c>
      <c r="B73" s="107" t="s">
        <v>703</v>
      </c>
      <c r="C73" s="112">
        <v>1</v>
      </c>
      <c r="D73" s="97">
        <v>158088</v>
      </c>
      <c r="E73" s="109">
        <f t="shared" si="2"/>
        <v>158088</v>
      </c>
      <c r="F73" s="211"/>
    </row>
    <row r="74" spans="1:6" ht="77.25" customHeight="1" x14ac:dyDescent="0.25">
      <c r="A74" s="108">
        <f t="shared" si="3"/>
        <v>68</v>
      </c>
      <c r="B74" s="107" t="s">
        <v>704</v>
      </c>
      <c r="C74" s="112">
        <v>1</v>
      </c>
      <c r="D74" s="109">
        <v>96590</v>
      </c>
      <c r="E74" s="109">
        <f t="shared" si="2"/>
        <v>96590</v>
      </c>
      <c r="F74" s="211"/>
    </row>
    <row r="75" spans="1:6" ht="70.5" customHeight="1" x14ac:dyDescent="0.25">
      <c r="A75" s="108">
        <f t="shared" si="3"/>
        <v>69</v>
      </c>
      <c r="B75" s="107" t="s">
        <v>705</v>
      </c>
      <c r="C75" s="112">
        <v>1</v>
      </c>
      <c r="D75" s="109">
        <v>83523</v>
      </c>
      <c r="E75" s="109">
        <f t="shared" si="2"/>
        <v>83523</v>
      </c>
      <c r="F75" s="211"/>
    </row>
    <row r="76" spans="1:6" ht="76.5" customHeight="1" x14ac:dyDescent="0.25">
      <c r="A76" s="108">
        <f t="shared" si="3"/>
        <v>70</v>
      </c>
      <c r="B76" s="107" t="s">
        <v>706</v>
      </c>
      <c r="C76" s="112">
        <v>1</v>
      </c>
      <c r="D76" s="109">
        <v>820179</v>
      </c>
      <c r="E76" s="109">
        <f t="shared" si="2"/>
        <v>820179</v>
      </c>
      <c r="F76" s="211"/>
    </row>
    <row r="77" spans="1:6" ht="59.25" customHeight="1" x14ac:dyDescent="0.25">
      <c r="A77" s="108">
        <f t="shared" si="3"/>
        <v>71</v>
      </c>
      <c r="B77" s="107" t="s">
        <v>707</v>
      </c>
      <c r="C77" s="112">
        <v>1</v>
      </c>
      <c r="D77" s="109">
        <v>70450</v>
      </c>
      <c r="E77" s="109">
        <f t="shared" si="2"/>
        <v>70450</v>
      </c>
      <c r="F77" s="211"/>
    </row>
    <row r="78" spans="1:6" ht="99.75" customHeight="1" x14ac:dyDescent="0.25">
      <c r="A78" s="108">
        <f t="shared" si="3"/>
        <v>72</v>
      </c>
      <c r="B78" s="107" t="s">
        <v>708</v>
      </c>
      <c r="C78" s="112">
        <v>1</v>
      </c>
      <c r="D78" s="97">
        <v>272638</v>
      </c>
      <c r="E78" s="109">
        <f t="shared" si="2"/>
        <v>272638</v>
      </c>
      <c r="F78" s="211"/>
    </row>
    <row r="79" spans="1:6" ht="99.75" customHeight="1" x14ac:dyDescent="0.25">
      <c r="A79" s="108">
        <f t="shared" si="3"/>
        <v>73</v>
      </c>
      <c r="B79" s="107" t="s">
        <v>709</v>
      </c>
      <c r="C79" s="112">
        <v>1</v>
      </c>
      <c r="D79" s="109">
        <v>188327</v>
      </c>
      <c r="E79" s="109">
        <f t="shared" si="2"/>
        <v>188327</v>
      </c>
      <c r="F79" s="211"/>
    </row>
    <row r="80" spans="1:6" ht="87.75" customHeight="1" x14ac:dyDescent="0.25">
      <c r="A80" s="108">
        <f t="shared" si="3"/>
        <v>74</v>
      </c>
      <c r="B80" s="107" t="s">
        <v>710</v>
      </c>
      <c r="C80" s="112">
        <v>1</v>
      </c>
      <c r="D80" s="109">
        <v>188327</v>
      </c>
      <c r="E80" s="109">
        <f t="shared" si="2"/>
        <v>188327</v>
      </c>
      <c r="F80" s="211"/>
    </row>
    <row r="81" spans="1:6" ht="80.25" customHeight="1" x14ac:dyDescent="0.25">
      <c r="A81" s="108">
        <f t="shared" si="3"/>
        <v>75</v>
      </c>
      <c r="B81" s="107" t="s">
        <v>711</v>
      </c>
      <c r="C81" s="112">
        <v>1</v>
      </c>
      <c r="D81" s="109">
        <v>188327</v>
      </c>
      <c r="E81" s="109">
        <f t="shared" si="2"/>
        <v>188327</v>
      </c>
      <c r="F81" s="211"/>
    </row>
    <row r="82" spans="1:6" ht="98.25" customHeight="1" x14ac:dyDescent="0.25">
      <c r="A82" s="108">
        <f t="shared" si="3"/>
        <v>76</v>
      </c>
      <c r="B82" s="107" t="s">
        <v>712</v>
      </c>
      <c r="C82" s="112">
        <v>1</v>
      </c>
      <c r="D82" s="109">
        <v>288120</v>
      </c>
      <c r="E82" s="109">
        <f t="shared" si="2"/>
        <v>288120</v>
      </c>
      <c r="F82" s="211"/>
    </row>
    <row r="83" spans="1:6" ht="86.25" customHeight="1" x14ac:dyDescent="0.25">
      <c r="A83" s="108">
        <f t="shared" si="3"/>
        <v>77</v>
      </c>
      <c r="B83" s="107" t="s">
        <v>713</v>
      </c>
      <c r="C83" s="112">
        <v>1</v>
      </c>
      <c r="D83" s="109">
        <v>268275</v>
      </c>
      <c r="E83" s="109">
        <f t="shared" si="2"/>
        <v>268275</v>
      </c>
      <c r="F83" s="211"/>
    </row>
    <row r="84" spans="1:6" ht="90" customHeight="1" x14ac:dyDescent="0.25">
      <c r="A84" s="108">
        <f t="shared" si="3"/>
        <v>78</v>
      </c>
      <c r="B84" s="107" t="s">
        <v>714</v>
      </c>
      <c r="C84" s="112">
        <v>1</v>
      </c>
      <c r="D84" s="97">
        <v>214620</v>
      </c>
      <c r="E84" s="109">
        <f t="shared" si="2"/>
        <v>214620</v>
      </c>
      <c r="F84" s="211"/>
    </row>
    <row r="85" spans="1:6" ht="117" customHeight="1" x14ac:dyDescent="0.25">
      <c r="A85" s="108">
        <f t="shared" si="3"/>
        <v>79</v>
      </c>
      <c r="B85" s="107" t="s">
        <v>715</v>
      </c>
      <c r="C85" s="112">
        <v>1</v>
      </c>
      <c r="D85" s="109">
        <v>394695</v>
      </c>
      <c r="E85" s="109">
        <f t="shared" si="2"/>
        <v>394695</v>
      </c>
      <c r="F85" s="211"/>
    </row>
    <row r="86" spans="1:6" ht="94.5" customHeight="1" x14ac:dyDescent="0.25">
      <c r="A86" s="106">
        <f t="shared" si="3"/>
        <v>80</v>
      </c>
      <c r="B86" s="107" t="s">
        <v>716</v>
      </c>
      <c r="C86" s="108">
        <v>1</v>
      </c>
      <c r="D86" s="109">
        <v>395430</v>
      </c>
      <c r="E86" s="109">
        <f t="shared" si="2"/>
        <v>395430</v>
      </c>
      <c r="F86" s="211"/>
    </row>
    <row r="87" spans="1:6" ht="114.75" customHeight="1" x14ac:dyDescent="0.25">
      <c r="A87" s="106">
        <f t="shared" si="3"/>
        <v>81</v>
      </c>
      <c r="B87" s="107" t="s">
        <v>717</v>
      </c>
      <c r="C87" s="108">
        <v>1</v>
      </c>
      <c r="D87" s="109">
        <v>415275</v>
      </c>
      <c r="E87" s="109">
        <f t="shared" si="2"/>
        <v>415275</v>
      </c>
      <c r="F87" s="211"/>
    </row>
    <row r="88" spans="1:6" ht="82.5" customHeight="1" x14ac:dyDescent="0.25">
      <c r="A88" s="106">
        <f t="shared" si="3"/>
        <v>82</v>
      </c>
      <c r="B88" s="113" t="s">
        <v>718</v>
      </c>
      <c r="C88" s="106">
        <v>1</v>
      </c>
      <c r="D88" s="109">
        <v>84116</v>
      </c>
      <c r="E88" s="109">
        <f t="shared" si="2"/>
        <v>84116</v>
      </c>
      <c r="F88" s="211"/>
    </row>
    <row r="89" spans="1:6" ht="96" customHeight="1" x14ac:dyDescent="0.25">
      <c r="A89" s="106">
        <f t="shared" si="3"/>
        <v>83</v>
      </c>
      <c r="B89" s="113" t="s">
        <v>719</v>
      </c>
      <c r="C89" s="106">
        <v>1</v>
      </c>
      <c r="D89" s="109">
        <v>76073</v>
      </c>
      <c r="E89" s="109">
        <f t="shared" si="2"/>
        <v>76073</v>
      </c>
      <c r="F89" s="211"/>
    </row>
    <row r="90" spans="1:6" ht="114" customHeight="1" x14ac:dyDescent="0.25">
      <c r="A90" s="106">
        <f t="shared" si="3"/>
        <v>84</v>
      </c>
      <c r="B90" s="113" t="s">
        <v>720</v>
      </c>
      <c r="C90" s="106">
        <v>1</v>
      </c>
      <c r="D90" s="109">
        <v>142754</v>
      </c>
      <c r="E90" s="109">
        <f t="shared" si="2"/>
        <v>142754</v>
      </c>
      <c r="F90" s="211"/>
    </row>
    <row r="91" spans="1:6" ht="93" customHeight="1" x14ac:dyDescent="0.25">
      <c r="A91" s="106">
        <f t="shared" si="3"/>
        <v>85</v>
      </c>
      <c r="B91" s="113" t="s">
        <v>721</v>
      </c>
      <c r="C91" s="106">
        <v>1</v>
      </c>
      <c r="D91" s="109">
        <v>189058</v>
      </c>
      <c r="E91" s="109">
        <f t="shared" si="2"/>
        <v>189058</v>
      </c>
      <c r="F91" s="211"/>
    </row>
    <row r="92" spans="1:6" ht="132.75" customHeight="1" x14ac:dyDescent="0.25">
      <c r="A92" s="106">
        <f t="shared" si="3"/>
        <v>86</v>
      </c>
      <c r="B92" s="113" t="s">
        <v>722</v>
      </c>
      <c r="C92" s="106">
        <v>1</v>
      </c>
      <c r="D92" s="109">
        <v>179732</v>
      </c>
      <c r="E92" s="109">
        <f t="shared" si="2"/>
        <v>179732</v>
      </c>
      <c r="F92" s="211"/>
    </row>
    <row r="93" spans="1:6" ht="124.5" customHeight="1" x14ac:dyDescent="0.25">
      <c r="A93" s="106">
        <f t="shared" si="3"/>
        <v>87</v>
      </c>
      <c r="B93" s="113" t="s">
        <v>723</v>
      </c>
      <c r="C93" s="106">
        <v>1</v>
      </c>
      <c r="D93" s="109">
        <v>207895</v>
      </c>
      <c r="E93" s="109">
        <f t="shared" si="2"/>
        <v>207895</v>
      </c>
      <c r="F93" s="211"/>
    </row>
    <row r="94" spans="1:6" ht="128.25" customHeight="1" x14ac:dyDescent="0.25">
      <c r="A94" s="106">
        <f t="shared" si="3"/>
        <v>88</v>
      </c>
      <c r="B94" s="113" t="s">
        <v>724</v>
      </c>
      <c r="C94" s="106">
        <v>1</v>
      </c>
      <c r="D94" s="109">
        <v>184608</v>
      </c>
      <c r="E94" s="109">
        <f t="shared" si="2"/>
        <v>184608</v>
      </c>
      <c r="F94" s="211"/>
    </row>
    <row r="95" spans="1:6" ht="98.25" customHeight="1" x14ac:dyDescent="0.25">
      <c r="A95" s="106">
        <f t="shared" si="3"/>
        <v>89</v>
      </c>
      <c r="B95" s="113" t="s">
        <v>725</v>
      </c>
      <c r="C95" s="106">
        <v>1</v>
      </c>
      <c r="D95" s="109">
        <v>1287720</v>
      </c>
      <c r="E95" s="109">
        <f t="shared" si="2"/>
        <v>1287720</v>
      </c>
      <c r="F95" s="211"/>
    </row>
    <row r="96" spans="1:6" ht="90" customHeight="1" x14ac:dyDescent="0.25">
      <c r="A96" s="106">
        <f t="shared" si="3"/>
        <v>90</v>
      </c>
      <c r="B96" s="113" t="s">
        <v>726</v>
      </c>
      <c r="C96" s="106">
        <v>1</v>
      </c>
      <c r="D96" s="109">
        <v>1989890</v>
      </c>
      <c r="E96" s="109">
        <f t="shared" si="2"/>
        <v>1989890</v>
      </c>
      <c r="F96" s="211"/>
    </row>
    <row r="97" spans="1:6" ht="87.75" customHeight="1" x14ac:dyDescent="0.25">
      <c r="A97" s="106">
        <f t="shared" si="3"/>
        <v>91</v>
      </c>
      <c r="B97" s="113" t="s">
        <v>727</v>
      </c>
      <c r="C97" s="106">
        <v>1</v>
      </c>
      <c r="D97" s="109">
        <v>2545795</v>
      </c>
      <c r="E97" s="109">
        <f t="shared" si="2"/>
        <v>2545795</v>
      </c>
      <c r="F97" s="211"/>
    </row>
    <row r="98" spans="1:6" ht="81.75" customHeight="1" x14ac:dyDescent="0.25">
      <c r="A98" s="106">
        <f t="shared" si="3"/>
        <v>92</v>
      </c>
      <c r="B98" s="113" t="s">
        <v>728</v>
      </c>
      <c r="C98" s="106">
        <v>1</v>
      </c>
      <c r="D98" s="109">
        <v>3452540</v>
      </c>
      <c r="E98" s="109">
        <f t="shared" si="2"/>
        <v>3452540</v>
      </c>
      <c r="F98" s="211"/>
    </row>
    <row r="99" spans="1:6" ht="111" customHeight="1" x14ac:dyDescent="0.25">
      <c r="A99" s="106">
        <f t="shared" si="3"/>
        <v>93</v>
      </c>
      <c r="B99" s="113" t="s">
        <v>729</v>
      </c>
      <c r="C99" s="106">
        <v>1</v>
      </c>
      <c r="D99" s="109">
        <v>1346030</v>
      </c>
      <c r="E99" s="109">
        <f t="shared" si="2"/>
        <v>1346030</v>
      </c>
      <c r="F99" s="211"/>
    </row>
    <row r="100" spans="1:6" ht="94.5" customHeight="1" x14ac:dyDescent="0.25">
      <c r="A100" s="106">
        <f t="shared" si="3"/>
        <v>94</v>
      </c>
      <c r="B100" s="113" t="s">
        <v>730</v>
      </c>
      <c r="C100" s="106">
        <v>1</v>
      </c>
      <c r="D100" s="109">
        <v>94890</v>
      </c>
      <c r="E100" s="109">
        <f t="shared" si="2"/>
        <v>94890</v>
      </c>
      <c r="F100" s="211"/>
    </row>
    <row r="101" spans="1:6" ht="99.75" customHeight="1" x14ac:dyDescent="0.25">
      <c r="A101" s="106">
        <f t="shared" si="3"/>
        <v>95</v>
      </c>
      <c r="B101" s="113" t="s">
        <v>731</v>
      </c>
      <c r="C101" s="106">
        <v>1</v>
      </c>
      <c r="D101" s="109">
        <v>1171100</v>
      </c>
      <c r="E101" s="109">
        <f t="shared" si="2"/>
        <v>1171100</v>
      </c>
      <c r="F101" s="211"/>
    </row>
    <row r="102" spans="1:6" ht="104.25" customHeight="1" x14ac:dyDescent="0.25">
      <c r="A102" s="106">
        <f t="shared" si="3"/>
        <v>96</v>
      </c>
      <c r="B102" s="113" t="s">
        <v>732</v>
      </c>
      <c r="C102" s="106">
        <v>1</v>
      </c>
      <c r="D102" s="109">
        <v>2707250</v>
      </c>
      <c r="E102" s="109">
        <f t="shared" si="2"/>
        <v>2707250</v>
      </c>
      <c r="F102" s="211"/>
    </row>
    <row r="103" spans="1:6" ht="120.75" customHeight="1" x14ac:dyDescent="0.25">
      <c r="A103" s="106">
        <f t="shared" si="3"/>
        <v>97</v>
      </c>
      <c r="B103" s="113" t="s">
        <v>733</v>
      </c>
      <c r="C103" s="106">
        <v>1</v>
      </c>
      <c r="D103" s="109">
        <v>5488000</v>
      </c>
      <c r="E103" s="109">
        <f t="shared" si="2"/>
        <v>5488000</v>
      </c>
      <c r="F103" s="211"/>
    </row>
    <row r="104" spans="1:6" ht="42" customHeight="1" x14ac:dyDescent="0.25">
      <c r="A104" s="106">
        <f t="shared" si="3"/>
        <v>98</v>
      </c>
      <c r="B104" s="113" t="s">
        <v>734</v>
      </c>
      <c r="C104" s="106">
        <v>1</v>
      </c>
      <c r="D104" s="109">
        <v>9326905</v>
      </c>
      <c r="E104" s="109">
        <f t="shared" si="2"/>
        <v>9326905</v>
      </c>
      <c r="F104" s="211"/>
    </row>
    <row r="105" spans="1:6" ht="63" customHeight="1" x14ac:dyDescent="0.25">
      <c r="A105" s="106">
        <f t="shared" si="3"/>
        <v>99</v>
      </c>
      <c r="B105" s="113" t="s">
        <v>735</v>
      </c>
      <c r="C105" s="106">
        <v>1</v>
      </c>
      <c r="D105" s="109">
        <v>9212000</v>
      </c>
      <c r="E105" s="109">
        <f t="shared" si="2"/>
        <v>9212000</v>
      </c>
      <c r="F105" s="211"/>
    </row>
    <row r="106" spans="1:6" ht="192.75" customHeight="1" x14ac:dyDescent="0.25">
      <c r="A106" s="106">
        <f t="shared" si="3"/>
        <v>100</v>
      </c>
      <c r="B106" s="113" t="s">
        <v>736</v>
      </c>
      <c r="C106" s="106">
        <v>1</v>
      </c>
      <c r="D106" s="109">
        <v>322665</v>
      </c>
      <c r="E106" s="109">
        <f t="shared" si="2"/>
        <v>322665</v>
      </c>
      <c r="F106" s="211"/>
    </row>
    <row r="107" spans="1:6" ht="46.5" customHeight="1" x14ac:dyDescent="0.25">
      <c r="A107" s="106">
        <f t="shared" si="3"/>
        <v>101</v>
      </c>
      <c r="B107" s="113" t="s">
        <v>737</v>
      </c>
      <c r="C107" s="106">
        <v>1</v>
      </c>
      <c r="D107" s="109">
        <v>214153</v>
      </c>
      <c r="E107" s="109">
        <f t="shared" si="2"/>
        <v>214153</v>
      </c>
      <c r="F107" s="211"/>
    </row>
    <row r="108" spans="1:6" ht="52.5" customHeight="1" x14ac:dyDescent="0.25">
      <c r="A108" s="106">
        <f t="shared" si="3"/>
        <v>102</v>
      </c>
      <c r="B108" s="113" t="s">
        <v>738</v>
      </c>
      <c r="C108" s="106">
        <v>1</v>
      </c>
      <c r="D108" s="109">
        <v>849905</v>
      </c>
      <c r="E108" s="109">
        <f t="shared" si="2"/>
        <v>849905</v>
      </c>
      <c r="F108" s="211"/>
    </row>
    <row r="109" spans="1:6" ht="57" customHeight="1" x14ac:dyDescent="0.25">
      <c r="A109" s="106">
        <f t="shared" si="3"/>
        <v>103</v>
      </c>
      <c r="B109" s="113" t="s">
        <v>739</v>
      </c>
      <c r="C109" s="106">
        <v>1</v>
      </c>
      <c r="D109" s="109">
        <v>420774</v>
      </c>
      <c r="E109" s="109">
        <f t="shared" si="2"/>
        <v>420774</v>
      </c>
      <c r="F109" s="211"/>
    </row>
    <row r="110" spans="1:6" ht="105" customHeight="1" x14ac:dyDescent="0.25">
      <c r="A110" s="106">
        <f t="shared" si="3"/>
        <v>104</v>
      </c>
      <c r="B110" s="113" t="s">
        <v>740</v>
      </c>
      <c r="C110" s="106">
        <v>1</v>
      </c>
      <c r="D110" s="109">
        <v>115734</v>
      </c>
      <c r="E110" s="109">
        <f t="shared" si="2"/>
        <v>115734</v>
      </c>
      <c r="F110" s="211"/>
    </row>
    <row r="111" spans="1:6" ht="96.75" customHeight="1" x14ac:dyDescent="0.25">
      <c r="A111" s="106">
        <f t="shared" si="3"/>
        <v>105</v>
      </c>
      <c r="B111" s="113" t="s">
        <v>741</v>
      </c>
      <c r="C111" s="106">
        <v>1</v>
      </c>
      <c r="D111" s="109">
        <v>184118</v>
      </c>
      <c r="E111" s="109">
        <f t="shared" si="2"/>
        <v>184118</v>
      </c>
      <c r="F111" s="211"/>
    </row>
    <row r="112" spans="1:6" ht="105.75" customHeight="1" x14ac:dyDescent="0.25">
      <c r="A112" s="106">
        <f t="shared" si="3"/>
        <v>106</v>
      </c>
      <c r="B112" s="113" t="s">
        <v>742</v>
      </c>
      <c r="C112" s="106">
        <v>1</v>
      </c>
      <c r="D112" s="109">
        <v>178914</v>
      </c>
      <c r="E112" s="109">
        <f t="shared" si="2"/>
        <v>178914</v>
      </c>
      <c r="F112" s="211"/>
    </row>
    <row r="113" spans="1:6" ht="105" customHeight="1" x14ac:dyDescent="0.25">
      <c r="A113" s="106">
        <f t="shared" si="3"/>
        <v>107</v>
      </c>
      <c r="B113" s="113" t="s">
        <v>743</v>
      </c>
      <c r="C113" s="106">
        <v>1</v>
      </c>
      <c r="D113" s="109">
        <v>158336</v>
      </c>
      <c r="E113" s="109">
        <f t="shared" si="2"/>
        <v>158336</v>
      </c>
      <c r="F113" s="211"/>
    </row>
    <row r="114" spans="1:6" ht="75" customHeight="1" x14ac:dyDescent="0.25">
      <c r="A114" s="106">
        <f t="shared" si="3"/>
        <v>108</v>
      </c>
      <c r="B114" s="113" t="s">
        <v>744</v>
      </c>
      <c r="C114" s="106">
        <v>1</v>
      </c>
      <c r="D114" s="109">
        <v>169000</v>
      </c>
      <c r="E114" s="109">
        <f t="shared" si="2"/>
        <v>169000</v>
      </c>
      <c r="F114" s="211"/>
    </row>
    <row r="115" spans="1:6" ht="78.75" customHeight="1" x14ac:dyDescent="0.25">
      <c r="A115" s="106">
        <f t="shared" si="3"/>
        <v>109</v>
      </c>
      <c r="B115" s="113" t="s">
        <v>745</v>
      </c>
      <c r="C115" s="106">
        <v>1</v>
      </c>
      <c r="D115" s="109">
        <v>155063</v>
      </c>
      <c r="E115" s="109">
        <f t="shared" si="2"/>
        <v>155063</v>
      </c>
      <c r="F115" s="211"/>
    </row>
    <row r="116" spans="1:6" ht="109.5" customHeight="1" x14ac:dyDescent="0.25">
      <c r="A116" s="106">
        <f t="shared" si="3"/>
        <v>110</v>
      </c>
      <c r="B116" s="113" t="s">
        <v>746</v>
      </c>
      <c r="C116" s="106">
        <v>1</v>
      </c>
      <c r="D116" s="109">
        <v>158336</v>
      </c>
      <c r="E116" s="109">
        <f t="shared" si="2"/>
        <v>158336</v>
      </c>
      <c r="F116" s="211"/>
    </row>
    <row r="117" spans="1:6" ht="96.75" customHeight="1" x14ac:dyDescent="0.25">
      <c r="A117" s="106">
        <f t="shared" si="3"/>
        <v>111</v>
      </c>
      <c r="B117" s="113" t="s">
        <v>747</v>
      </c>
      <c r="C117" s="106">
        <v>1</v>
      </c>
      <c r="D117" s="109">
        <v>132362</v>
      </c>
      <c r="E117" s="109">
        <f t="shared" si="2"/>
        <v>132362</v>
      </c>
      <c r="F117" s="211"/>
    </row>
    <row r="118" spans="1:6" ht="72" customHeight="1" x14ac:dyDescent="0.25">
      <c r="A118" s="106">
        <f t="shared" si="3"/>
        <v>112</v>
      </c>
      <c r="B118" s="113" t="s">
        <v>748</v>
      </c>
      <c r="C118" s="106">
        <v>1</v>
      </c>
      <c r="D118" s="109">
        <v>129090</v>
      </c>
      <c r="E118" s="109">
        <f t="shared" si="2"/>
        <v>129090</v>
      </c>
      <c r="F118" s="211"/>
    </row>
    <row r="119" spans="1:6" ht="99.75" customHeight="1" x14ac:dyDescent="0.25">
      <c r="A119" s="106">
        <f t="shared" si="3"/>
        <v>113</v>
      </c>
      <c r="B119" s="113" t="s">
        <v>749</v>
      </c>
      <c r="C119" s="106">
        <v>1</v>
      </c>
      <c r="D119" s="109">
        <v>132362</v>
      </c>
      <c r="E119" s="109">
        <f t="shared" si="2"/>
        <v>132362</v>
      </c>
      <c r="F119" s="211"/>
    </row>
    <row r="120" spans="1:6" ht="62.25" customHeight="1" x14ac:dyDescent="0.25">
      <c r="A120" s="106">
        <f t="shared" si="3"/>
        <v>114</v>
      </c>
      <c r="B120" s="113" t="s">
        <v>750</v>
      </c>
      <c r="C120" s="106">
        <v>1</v>
      </c>
      <c r="D120" s="109">
        <v>129090</v>
      </c>
      <c r="E120" s="109">
        <f t="shared" si="2"/>
        <v>129090</v>
      </c>
      <c r="F120" s="211"/>
    </row>
    <row r="121" spans="1:6" ht="81.75" customHeight="1" x14ac:dyDescent="0.25">
      <c r="A121" s="106">
        <f t="shared" si="3"/>
        <v>115</v>
      </c>
      <c r="B121" s="113" t="s">
        <v>751</v>
      </c>
      <c r="C121" s="106">
        <v>1</v>
      </c>
      <c r="D121" s="109">
        <v>90204</v>
      </c>
      <c r="E121" s="109">
        <f t="shared" si="2"/>
        <v>90204</v>
      </c>
      <c r="F121" s="211"/>
    </row>
    <row r="122" spans="1:6" ht="93" customHeight="1" x14ac:dyDescent="0.25">
      <c r="A122" s="106">
        <f t="shared" si="3"/>
        <v>116</v>
      </c>
      <c r="B122" s="113" t="s">
        <v>752</v>
      </c>
      <c r="C122" s="106">
        <v>1</v>
      </c>
      <c r="D122" s="109">
        <v>101326</v>
      </c>
      <c r="E122" s="109">
        <f t="shared" si="2"/>
        <v>101326</v>
      </c>
      <c r="F122" s="211"/>
    </row>
    <row r="123" spans="1:6" ht="58.5" customHeight="1" x14ac:dyDescent="0.25">
      <c r="A123" s="106">
        <f t="shared" si="3"/>
        <v>117</v>
      </c>
      <c r="B123" s="113" t="s">
        <v>753</v>
      </c>
      <c r="C123" s="106">
        <v>1</v>
      </c>
      <c r="D123" s="109">
        <v>104662</v>
      </c>
      <c r="E123" s="109">
        <f t="shared" si="2"/>
        <v>104662</v>
      </c>
      <c r="F123" s="211"/>
    </row>
    <row r="124" spans="1:6" ht="66" customHeight="1" x14ac:dyDescent="0.25">
      <c r="A124" s="106">
        <f t="shared" si="3"/>
        <v>118</v>
      </c>
      <c r="B124" s="113" t="s">
        <v>754</v>
      </c>
      <c r="C124" s="106">
        <v>1</v>
      </c>
      <c r="D124" s="109">
        <v>102481</v>
      </c>
      <c r="E124" s="109">
        <f t="shared" si="2"/>
        <v>102481</v>
      </c>
      <c r="F124" s="211"/>
    </row>
    <row r="125" spans="1:6" ht="69" customHeight="1" x14ac:dyDescent="0.25">
      <c r="A125" s="106">
        <f t="shared" si="3"/>
        <v>119</v>
      </c>
      <c r="B125" s="113" t="s">
        <v>755</v>
      </c>
      <c r="C125" s="106">
        <v>1</v>
      </c>
      <c r="D125" s="109">
        <v>105817</v>
      </c>
      <c r="E125" s="109">
        <f t="shared" si="2"/>
        <v>105817</v>
      </c>
      <c r="F125" s="211"/>
    </row>
    <row r="126" spans="1:6" ht="58.5" customHeight="1" x14ac:dyDescent="0.25">
      <c r="A126" s="106">
        <f t="shared" si="3"/>
        <v>120</v>
      </c>
      <c r="B126" s="113" t="s">
        <v>756</v>
      </c>
      <c r="C126" s="106">
        <v>1</v>
      </c>
      <c r="D126" s="109">
        <v>133905</v>
      </c>
      <c r="E126" s="109">
        <f t="shared" si="2"/>
        <v>133905</v>
      </c>
      <c r="F126" s="211"/>
    </row>
    <row r="127" spans="1:6" ht="85.5" customHeight="1" x14ac:dyDescent="0.25">
      <c r="A127" s="106">
        <f t="shared" si="3"/>
        <v>121</v>
      </c>
      <c r="B127" s="113" t="s">
        <v>757</v>
      </c>
      <c r="C127" s="106">
        <v>1</v>
      </c>
      <c r="D127" s="109">
        <v>103509</v>
      </c>
      <c r="E127" s="109">
        <f t="shared" si="2"/>
        <v>103509</v>
      </c>
      <c r="F127" s="211"/>
    </row>
    <row r="128" spans="1:6" ht="59.25" customHeight="1" x14ac:dyDescent="0.25">
      <c r="A128" s="106">
        <f t="shared" si="3"/>
        <v>122</v>
      </c>
      <c r="B128" s="113" t="s">
        <v>758</v>
      </c>
      <c r="C128" s="106">
        <v>1</v>
      </c>
      <c r="D128" s="109">
        <v>109657</v>
      </c>
      <c r="E128" s="109">
        <f t="shared" si="2"/>
        <v>109657</v>
      </c>
      <c r="F128" s="211"/>
    </row>
    <row r="129" spans="1:6" ht="104.25" customHeight="1" x14ac:dyDescent="0.25">
      <c r="A129" s="106">
        <f t="shared" si="3"/>
        <v>123</v>
      </c>
      <c r="B129" s="113" t="s">
        <v>759</v>
      </c>
      <c r="C129" s="106">
        <v>1</v>
      </c>
      <c r="D129" s="109">
        <v>101200</v>
      </c>
      <c r="E129" s="109">
        <f t="shared" si="2"/>
        <v>101200</v>
      </c>
      <c r="F129" s="211"/>
    </row>
    <row r="130" spans="1:6" ht="76.5" customHeight="1" x14ac:dyDescent="0.25">
      <c r="A130" s="106">
        <f t="shared" si="3"/>
        <v>124</v>
      </c>
      <c r="B130" s="113" t="s">
        <v>760</v>
      </c>
      <c r="C130" s="106">
        <v>1</v>
      </c>
      <c r="D130" s="109">
        <v>112480</v>
      </c>
      <c r="E130" s="109">
        <f t="shared" si="2"/>
        <v>112480</v>
      </c>
      <c r="F130" s="211"/>
    </row>
    <row r="131" spans="1:6" ht="84" customHeight="1" x14ac:dyDescent="0.25">
      <c r="A131" s="106">
        <f t="shared" si="3"/>
        <v>125</v>
      </c>
      <c r="B131" s="113" t="s">
        <v>761</v>
      </c>
      <c r="C131" s="106">
        <v>1</v>
      </c>
      <c r="D131" s="109">
        <v>157712</v>
      </c>
      <c r="E131" s="109">
        <f t="shared" si="2"/>
        <v>157712</v>
      </c>
      <c r="F131" s="211"/>
    </row>
    <row r="132" spans="1:6" ht="87" customHeight="1" x14ac:dyDescent="0.25">
      <c r="A132" s="106">
        <f t="shared" si="3"/>
        <v>126</v>
      </c>
      <c r="B132" s="113" t="s">
        <v>762</v>
      </c>
      <c r="C132" s="106">
        <v>1</v>
      </c>
      <c r="D132" s="109">
        <v>103509</v>
      </c>
      <c r="E132" s="109">
        <f t="shared" si="2"/>
        <v>103509</v>
      </c>
      <c r="F132" s="211"/>
    </row>
    <row r="133" spans="1:6" ht="70.5" customHeight="1" x14ac:dyDescent="0.25">
      <c r="A133" s="106">
        <f t="shared" si="3"/>
        <v>127</v>
      </c>
      <c r="B133" s="113" t="s">
        <v>763</v>
      </c>
      <c r="C133" s="106">
        <v>1</v>
      </c>
      <c r="D133" s="109">
        <v>114788</v>
      </c>
      <c r="E133" s="109">
        <f t="shared" si="2"/>
        <v>114788</v>
      </c>
      <c r="F133" s="211"/>
    </row>
    <row r="134" spans="1:6" ht="93" customHeight="1" x14ac:dyDescent="0.25">
      <c r="A134" s="106">
        <f t="shared" si="3"/>
        <v>128</v>
      </c>
      <c r="B134" s="113" t="s">
        <v>764</v>
      </c>
      <c r="C134" s="106">
        <v>1</v>
      </c>
      <c r="D134" s="109">
        <v>103509</v>
      </c>
      <c r="E134" s="109">
        <f t="shared" si="2"/>
        <v>103509</v>
      </c>
      <c r="F134" s="211"/>
    </row>
    <row r="135" spans="1:6" ht="86.25" customHeight="1" x14ac:dyDescent="0.25">
      <c r="A135" s="106">
        <f t="shared" si="3"/>
        <v>129</v>
      </c>
      <c r="B135" s="113" t="s">
        <v>765</v>
      </c>
      <c r="C135" s="106">
        <v>1</v>
      </c>
      <c r="D135" s="109">
        <v>133698</v>
      </c>
      <c r="E135" s="109">
        <f t="shared" ref="E135:E168" si="4">D135*C135</f>
        <v>133698</v>
      </c>
      <c r="F135" s="211"/>
    </row>
    <row r="136" spans="1:6" ht="73.5" customHeight="1" x14ac:dyDescent="0.25">
      <c r="A136" s="106">
        <f t="shared" si="3"/>
        <v>130</v>
      </c>
      <c r="B136" s="113" t="s">
        <v>766</v>
      </c>
      <c r="C136" s="106">
        <v>1</v>
      </c>
      <c r="D136" s="109">
        <v>103509</v>
      </c>
      <c r="E136" s="109">
        <f t="shared" si="4"/>
        <v>103509</v>
      </c>
      <c r="F136" s="211"/>
    </row>
    <row r="137" spans="1:6" ht="62.25" customHeight="1" x14ac:dyDescent="0.25">
      <c r="A137" s="106">
        <f t="shared" ref="A137:A168" si="5">+A136+1</f>
        <v>131</v>
      </c>
      <c r="B137" s="113" t="s">
        <v>767</v>
      </c>
      <c r="C137" s="106">
        <v>1</v>
      </c>
      <c r="D137" s="109">
        <v>124224</v>
      </c>
      <c r="E137" s="109">
        <f t="shared" si="4"/>
        <v>124224</v>
      </c>
      <c r="F137" s="211"/>
    </row>
    <row r="138" spans="1:6" ht="88.5" customHeight="1" x14ac:dyDescent="0.25">
      <c r="A138" s="106">
        <f t="shared" si="5"/>
        <v>132</v>
      </c>
      <c r="B138" s="113" t="s">
        <v>768</v>
      </c>
      <c r="C138" s="106">
        <v>1</v>
      </c>
      <c r="D138" s="109">
        <v>109643</v>
      </c>
      <c r="E138" s="109">
        <f t="shared" si="4"/>
        <v>109643</v>
      </c>
      <c r="F138" s="211"/>
    </row>
    <row r="139" spans="1:6" ht="67.5" customHeight="1" x14ac:dyDescent="0.25">
      <c r="A139" s="106">
        <f t="shared" si="5"/>
        <v>133</v>
      </c>
      <c r="B139" s="113" t="s">
        <v>769</v>
      </c>
      <c r="C139" s="106">
        <v>1</v>
      </c>
      <c r="D139" s="109">
        <v>93169</v>
      </c>
      <c r="E139" s="109">
        <f t="shared" si="4"/>
        <v>93169</v>
      </c>
      <c r="F139" s="211"/>
    </row>
    <row r="140" spans="1:6" ht="93.75" customHeight="1" x14ac:dyDescent="0.25">
      <c r="A140" s="106">
        <f t="shared" si="5"/>
        <v>134</v>
      </c>
      <c r="B140" s="113" t="s">
        <v>770</v>
      </c>
      <c r="C140" s="106">
        <v>1</v>
      </c>
      <c r="D140" s="109">
        <v>109643</v>
      </c>
      <c r="E140" s="109">
        <f t="shared" si="4"/>
        <v>109643</v>
      </c>
      <c r="F140" s="211"/>
    </row>
    <row r="141" spans="1:6" ht="91.5" customHeight="1" x14ac:dyDescent="0.25">
      <c r="A141" s="106">
        <f t="shared" si="5"/>
        <v>135</v>
      </c>
      <c r="B141" s="113" t="s">
        <v>771</v>
      </c>
      <c r="C141" s="106">
        <v>1</v>
      </c>
      <c r="D141" s="109">
        <v>87354</v>
      </c>
      <c r="E141" s="109">
        <f t="shared" si="4"/>
        <v>87354</v>
      </c>
      <c r="F141" s="211"/>
    </row>
    <row r="142" spans="1:6" ht="60" customHeight="1" x14ac:dyDescent="0.25">
      <c r="A142" s="106">
        <f t="shared" si="5"/>
        <v>136</v>
      </c>
      <c r="B142" s="113" t="s">
        <v>772</v>
      </c>
      <c r="C142" s="106">
        <v>1</v>
      </c>
      <c r="D142" s="109">
        <v>109643</v>
      </c>
      <c r="E142" s="109">
        <f t="shared" si="4"/>
        <v>109643</v>
      </c>
      <c r="F142" s="211"/>
    </row>
    <row r="143" spans="1:6" ht="63" customHeight="1" x14ac:dyDescent="0.25">
      <c r="A143" s="106">
        <f t="shared" si="5"/>
        <v>137</v>
      </c>
      <c r="B143" s="113" t="s">
        <v>773</v>
      </c>
      <c r="C143" s="106">
        <v>1</v>
      </c>
      <c r="D143" s="109">
        <v>87354</v>
      </c>
      <c r="E143" s="109">
        <f t="shared" si="4"/>
        <v>87354</v>
      </c>
      <c r="F143" s="211"/>
    </row>
    <row r="144" spans="1:6" ht="61.5" customHeight="1" x14ac:dyDescent="0.25">
      <c r="A144" s="106">
        <f t="shared" si="5"/>
        <v>138</v>
      </c>
      <c r="B144" s="113" t="s">
        <v>774</v>
      </c>
      <c r="C144" s="106">
        <v>1</v>
      </c>
      <c r="D144" s="109">
        <v>109643</v>
      </c>
      <c r="E144" s="109">
        <f t="shared" si="4"/>
        <v>109643</v>
      </c>
      <c r="F144" s="211"/>
    </row>
    <row r="145" spans="1:6" ht="73.5" customHeight="1" x14ac:dyDescent="0.25">
      <c r="A145" s="106">
        <f t="shared" si="5"/>
        <v>139</v>
      </c>
      <c r="B145" s="113" t="s">
        <v>775</v>
      </c>
      <c r="C145" s="106">
        <v>1</v>
      </c>
      <c r="D145" s="109">
        <v>138152</v>
      </c>
      <c r="E145" s="109">
        <f t="shared" si="4"/>
        <v>138152</v>
      </c>
      <c r="F145" s="211"/>
    </row>
    <row r="146" spans="1:6" ht="69" customHeight="1" x14ac:dyDescent="0.25">
      <c r="A146" s="106">
        <f t="shared" si="5"/>
        <v>140</v>
      </c>
      <c r="B146" s="113" t="s">
        <v>776</v>
      </c>
      <c r="C146" s="106">
        <v>1</v>
      </c>
      <c r="D146" s="109">
        <v>36205</v>
      </c>
      <c r="E146" s="109">
        <f t="shared" si="4"/>
        <v>36205</v>
      </c>
      <c r="F146" s="211"/>
    </row>
    <row r="147" spans="1:6" ht="85.5" customHeight="1" x14ac:dyDescent="0.25">
      <c r="A147" s="106">
        <f t="shared" si="5"/>
        <v>141</v>
      </c>
      <c r="B147" s="113" t="s">
        <v>777</v>
      </c>
      <c r="C147" s="106">
        <v>1</v>
      </c>
      <c r="D147" s="109">
        <v>45256</v>
      </c>
      <c r="E147" s="109">
        <f t="shared" si="4"/>
        <v>45256</v>
      </c>
      <c r="F147" s="211"/>
    </row>
    <row r="148" spans="1:6" ht="78.75" customHeight="1" x14ac:dyDescent="0.25">
      <c r="A148" s="106">
        <f t="shared" si="5"/>
        <v>142</v>
      </c>
      <c r="B148" s="113" t="s">
        <v>778</v>
      </c>
      <c r="C148" s="106">
        <v>1</v>
      </c>
      <c r="D148" s="109">
        <v>62884</v>
      </c>
      <c r="E148" s="109">
        <f t="shared" si="4"/>
        <v>62884</v>
      </c>
      <c r="F148" s="211"/>
    </row>
    <row r="149" spans="1:6" ht="73.5" customHeight="1" x14ac:dyDescent="0.25">
      <c r="A149" s="106">
        <f t="shared" si="5"/>
        <v>143</v>
      </c>
      <c r="B149" s="113" t="s">
        <v>779</v>
      </c>
      <c r="C149" s="106">
        <v>1</v>
      </c>
      <c r="D149" s="109">
        <v>46840</v>
      </c>
      <c r="E149" s="109">
        <f t="shared" si="4"/>
        <v>46840</v>
      </c>
      <c r="F149" s="211"/>
    </row>
    <row r="150" spans="1:6" ht="39.75" customHeight="1" x14ac:dyDescent="0.25">
      <c r="A150" s="106">
        <f t="shared" si="5"/>
        <v>144</v>
      </c>
      <c r="B150" s="113" t="s">
        <v>780</v>
      </c>
      <c r="C150" s="106">
        <v>1</v>
      </c>
      <c r="D150" s="109">
        <v>46840</v>
      </c>
      <c r="E150" s="109">
        <f t="shared" si="4"/>
        <v>46840</v>
      </c>
      <c r="F150" s="211"/>
    </row>
    <row r="151" spans="1:6" ht="58.5" customHeight="1" x14ac:dyDescent="0.25">
      <c r="A151" s="106">
        <f t="shared" si="5"/>
        <v>145</v>
      </c>
      <c r="B151" s="113" t="s">
        <v>781</v>
      </c>
      <c r="C151" s="106">
        <v>1</v>
      </c>
      <c r="D151" s="109">
        <v>46840</v>
      </c>
      <c r="E151" s="109">
        <f t="shared" si="4"/>
        <v>46840</v>
      </c>
      <c r="F151" s="211"/>
    </row>
    <row r="152" spans="1:6" ht="66.75" customHeight="1" x14ac:dyDescent="0.25">
      <c r="A152" s="106">
        <f t="shared" si="5"/>
        <v>146</v>
      </c>
      <c r="B152" s="113" t="s">
        <v>782</v>
      </c>
      <c r="C152" s="106">
        <v>1</v>
      </c>
      <c r="D152" s="109">
        <v>47440</v>
      </c>
      <c r="E152" s="109">
        <f t="shared" si="4"/>
        <v>47440</v>
      </c>
      <c r="F152" s="211"/>
    </row>
    <row r="153" spans="1:6" ht="72" customHeight="1" x14ac:dyDescent="0.25">
      <c r="A153" s="106">
        <f t="shared" si="5"/>
        <v>147</v>
      </c>
      <c r="B153" s="113" t="s">
        <v>783</v>
      </c>
      <c r="C153" s="106">
        <v>1</v>
      </c>
      <c r="D153" s="109">
        <v>49925</v>
      </c>
      <c r="E153" s="109">
        <f t="shared" si="4"/>
        <v>49925</v>
      </c>
      <c r="F153" s="211"/>
    </row>
    <row r="154" spans="1:6" ht="84" customHeight="1" x14ac:dyDescent="0.25">
      <c r="A154" s="106">
        <f t="shared" si="5"/>
        <v>148</v>
      </c>
      <c r="B154" s="113" t="s">
        <v>784</v>
      </c>
      <c r="C154" s="106">
        <v>1</v>
      </c>
      <c r="D154" s="109">
        <v>95628</v>
      </c>
      <c r="E154" s="109">
        <f t="shared" si="4"/>
        <v>95628</v>
      </c>
      <c r="F154" s="211"/>
    </row>
    <row r="155" spans="1:6" ht="72" customHeight="1" x14ac:dyDescent="0.25">
      <c r="A155" s="106">
        <f t="shared" si="5"/>
        <v>149</v>
      </c>
      <c r="B155" s="113" t="s">
        <v>785</v>
      </c>
      <c r="C155" s="106">
        <v>1</v>
      </c>
      <c r="D155" s="109">
        <v>55280</v>
      </c>
      <c r="E155" s="109">
        <f t="shared" si="4"/>
        <v>55280</v>
      </c>
      <c r="F155" s="211"/>
    </row>
    <row r="156" spans="1:6" ht="84" customHeight="1" x14ac:dyDescent="0.25">
      <c r="A156" s="106">
        <f t="shared" si="5"/>
        <v>150</v>
      </c>
      <c r="B156" s="113" t="s">
        <v>786</v>
      </c>
      <c r="C156" s="106">
        <v>1</v>
      </c>
      <c r="D156" s="109">
        <v>47440</v>
      </c>
      <c r="E156" s="109">
        <f t="shared" si="4"/>
        <v>47440</v>
      </c>
      <c r="F156" s="211"/>
    </row>
    <row r="157" spans="1:6" ht="97.5" customHeight="1" x14ac:dyDescent="0.25">
      <c r="A157" s="106">
        <f t="shared" si="5"/>
        <v>151</v>
      </c>
      <c r="B157" s="113" t="s">
        <v>787</v>
      </c>
      <c r="C157" s="106">
        <v>1</v>
      </c>
      <c r="D157" s="109">
        <v>491335</v>
      </c>
      <c r="E157" s="109">
        <f t="shared" si="4"/>
        <v>491335</v>
      </c>
      <c r="F157" s="211"/>
    </row>
    <row r="158" spans="1:6" ht="67.5" customHeight="1" x14ac:dyDescent="0.25">
      <c r="A158" s="106">
        <f t="shared" si="5"/>
        <v>152</v>
      </c>
      <c r="B158" s="113" t="s">
        <v>788</v>
      </c>
      <c r="C158" s="106">
        <v>1</v>
      </c>
      <c r="D158" s="109">
        <v>38165</v>
      </c>
      <c r="E158" s="109">
        <f t="shared" si="4"/>
        <v>38165</v>
      </c>
      <c r="F158" s="211"/>
    </row>
    <row r="159" spans="1:6" ht="80.25" customHeight="1" x14ac:dyDescent="0.25">
      <c r="A159" s="106">
        <f t="shared" si="5"/>
        <v>153</v>
      </c>
      <c r="B159" s="113" t="s">
        <v>789</v>
      </c>
      <c r="C159" s="106">
        <v>1</v>
      </c>
      <c r="D159" s="109">
        <v>160254</v>
      </c>
      <c r="E159" s="109">
        <f t="shared" si="4"/>
        <v>160254</v>
      </c>
      <c r="F159" s="211"/>
    </row>
    <row r="160" spans="1:6" ht="94.5" customHeight="1" x14ac:dyDescent="0.25">
      <c r="A160" s="106">
        <f t="shared" si="5"/>
        <v>154</v>
      </c>
      <c r="B160" s="113" t="s">
        <v>790</v>
      </c>
      <c r="C160" s="106">
        <v>1</v>
      </c>
      <c r="D160" s="109">
        <v>104631</v>
      </c>
      <c r="E160" s="109">
        <f t="shared" si="4"/>
        <v>104631</v>
      </c>
      <c r="F160" s="211"/>
    </row>
    <row r="161" spans="1:6" ht="99" customHeight="1" x14ac:dyDescent="0.25">
      <c r="A161" s="106">
        <f t="shared" si="5"/>
        <v>155</v>
      </c>
      <c r="B161" s="113" t="s">
        <v>791</v>
      </c>
      <c r="C161" s="106">
        <v>1</v>
      </c>
      <c r="D161" s="109">
        <v>104631</v>
      </c>
      <c r="E161" s="109">
        <f t="shared" si="4"/>
        <v>104631</v>
      </c>
      <c r="F161" s="211"/>
    </row>
    <row r="162" spans="1:6" ht="91.5" customHeight="1" x14ac:dyDescent="0.25">
      <c r="A162" s="106">
        <f t="shared" si="5"/>
        <v>156</v>
      </c>
      <c r="B162" s="113" t="s">
        <v>792</v>
      </c>
      <c r="C162" s="106">
        <v>1</v>
      </c>
      <c r="D162" s="109">
        <v>104631</v>
      </c>
      <c r="E162" s="109">
        <f t="shared" si="4"/>
        <v>104631</v>
      </c>
      <c r="F162" s="211"/>
    </row>
    <row r="163" spans="1:6" ht="103.5" customHeight="1" x14ac:dyDescent="0.25">
      <c r="A163" s="106">
        <f t="shared" si="5"/>
        <v>157</v>
      </c>
      <c r="B163" s="113" t="s">
        <v>793</v>
      </c>
      <c r="C163" s="106">
        <v>1</v>
      </c>
      <c r="D163" s="109">
        <v>229810</v>
      </c>
      <c r="E163" s="109">
        <f t="shared" si="4"/>
        <v>229810</v>
      </c>
      <c r="F163" s="211"/>
    </row>
    <row r="164" spans="1:6" ht="90.75" customHeight="1" x14ac:dyDescent="0.25">
      <c r="A164" s="106">
        <f t="shared" si="5"/>
        <v>158</v>
      </c>
      <c r="B164" s="113" t="s">
        <v>794</v>
      </c>
      <c r="C164" s="106">
        <v>1</v>
      </c>
      <c r="D164" s="109">
        <v>146388</v>
      </c>
      <c r="E164" s="109">
        <f t="shared" si="4"/>
        <v>146388</v>
      </c>
      <c r="F164" s="211"/>
    </row>
    <row r="165" spans="1:6" ht="105.75" customHeight="1" x14ac:dyDescent="0.25">
      <c r="A165" s="106">
        <f t="shared" si="5"/>
        <v>159</v>
      </c>
      <c r="B165" s="113" t="s">
        <v>795</v>
      </c>
      <c r="C165" s="106">
        <v>1</v>
      </c>
      <c r="D165" s="109">
        <v>117110</v>
      </c>
      <c r="E165" s="109">
        <f t="shared" si="4"/>
        <v>117110</v>
      </c>
      <c r="F165" s="211"/>
    </row>
    <row r="166" spans="1:6" ht="106.5" customHeight="1" x14ac:dyDescent="0.25">
      <c r="A166" s="106">
        <f t="shared" si="5"/>
        <v>160</v>
      </c>
      <c r="B166" s="113" t="s">
        <v>796</v>
      </c>
      <c r="C166" s="106">
        <v>1</v>
      </c>
      <c r="D166" s="109">
        <v>210578</v>
      </c>
      <c r="E166" s="109">
        <f t="shared" si="4"/>
        <v>210578</v>
      </c>
      <c r="F166" s="211"/>
    </row>
    <row r="167" spans="1:6" ht="99.75" customHeight="1" x14ac:dyDescent="0.25">
      <c r="A167" s="106">
        <f t="shared" si="5"/>
        <v>161</v>
      </c>
      <c r="B167" s="113" t="s">
        <v>797</v>
      </c>
      <c r="C167" s="106">
        <v>1</v>
      </c>
      <c r="D167" s="109">
        <v>234465</v>
      </c>
      <c r="E167" s="109">
        <f t="shared" si="4"/>
        <v>234465</v>
      </c>
      <c r="F167" s="211"/>
    </row>
    <row r="168" spans="1:6" ht="96" customHeight="1" x14ac:dyDescent="0.25">
      <c r="A168" s="106">
        <f t="shared" si="5"/>
        <v>162</v>
      </c>
      <c r="B168" s="113" t="s">
        <v>798</v>
      </c>
      <c r="C168" s="106">
        <v>1</v>
      </c>
      <c r="D168" s="109">
        <v>234588</v>
      </c>
      <c r="E168" s="109">
        <f t="shared" si="4"/>
        <v>234588</v>
      </c>
      <c r="F168" s="211"/>
    </row>
  </sheetData>
  <mergeCells count="2">
    <mergeCell ref="A5:F5"/>
    <mergeCell ref="F7:F16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7" workbookViewId="0">
      <selection activeCell="F7" sqref="F7"/>
    </sheetView>
  </sheetViews>
  <sheetFormatPr baseColWidth="10" defaultRowHeight="15" x14ac:dyDescent="0.25"/>
  <cols>
    <col min="2" max="2" width="45.5703125" customWidth="1"/>
    <col min="3" max="3" width="17.140625" customWidth="1"/>
    <col min="4" max="4" width="20.28515625" customWidth="1"/>
    <col min="5" max="5" width="15.5703125" customWidth="1"/>
    <col min="6" max="6" width="18.140625" customWidth="1"/>
    <col min="7" max="7" width="15.85546875" customWidth="1"/>
    <col min="8" max="8" width="36.140625" customWidth="1"/>
  </cols>
  <sheetData>
    <row r="1" spans="1:8" ht="24.75" customHeight="1" x14ac:dyDescent="0.35">
      <c r="D1" s="14" t="s">
        <v>0</v>
      </c>
    </row>
    <row r="5" spans="1:8" ht="41.25" customHeight="1" thickBot="1" x14ac:dyDescent="0.3">
      <c r="A5" s="187" t="s">
        <v>325</v>
      </c>
      <c r="B5" s="188"/>
      <c r="C5" s="188"/>
      <c r="D5" s="188"/>
      <c r="E5" s="188"/>
      <c r="F5" s="188"/>
      <c r="G5" s="188"/>
      <c r="H5" s="188"/>
    </row>
    <row r="6" spans="1:8" ht="51.75" customHeight="1" thickBot="1" x14ac:dyDescent="0.3">
      <c r="A6" s="1" t="s">
        <v>1</v>
      </c>
      <c r="B6" s="3" t="s">
        <v>2</v>
      </c>
      <c r="C6" s="1" t="s">
        <v>7</v>
      </c>
      <c r="D6" s="1" t="s">
        <v>3</v>
      </c>
      <c r="E6" s="1" t="s">
        <v>4</v>
      </c>
      <c r="F6" s="2" t="s">
        <v>5</v>
      </c>
      <c r="G6" s="2" t="s">
        <v>6</v>
      </c>
      <c r="H6" s="3" t="s">
        <v>12</v>
      </c>
    </row>
    <row r="7" spans="1:8" ht="300" thickBot="1" x14ac:dyDescent="0.3">
      <c r="A7" s="6">
        <v>1</v>
      </c>
      <c r="B7" s="11" t="s">
        <v>14</v>
      </c>
      <c r="C7" s="6">
        <v>1</v>
      </c>
      <c r="D7" s="12">
        <v>1403010</v>
      </c>
      <c r="E7" s="12">
        <f>D7*3.18%</f>
        <v>44615.718000000001</v>
      </c>
      <c r="F7" s="12">
        <f>D7+E7</f>
        <v>1447625.7180000001</v>
      </c>
      <c r="G7" s="12">
        <f>F7*C7</f>
        <v>1447625.7180000001</v>
      </c>
      <c r="H7" s="184" t="s">
        <v>16</v>
      </c>
    </row>
    <row r="8" spans="1:8" ht="54" customHeight="1" thickBot="1" x14ac:dyDescent="0.3">
      <c r="A8" s="6">
        <v>2</v>
      </c>
      <c r="B8" s="13" t="s">
        <v>15</v>
      </c>
      <c r="C8" s="6">
        <v>1</v>
      </c>
      <c r="D8" s="12">
        <v>128282</v>
      </c>
      <c r="E8" s="12">
        <f t="shared" ref="E8" si="0">D8*3.18%</f>
        <v>4079.3676</v>
      </c>
      <c r="F8" s="12">
        <f t="shared" ref="F8" si="1">D8+E8</f>
        <v>132361.3676</v>
      </c>
      <c r="G8" s="12">
        <f t="shared" ref="G8" si="2">F8*C8</f>
        <v>132361.3676</v>
      </c>
      <c r="H8" s="186"/>
    </row>
  </sheetData>
  <mergeCells count="2">
    <mergeCell ref="H7:H8"/>
    <mergeCell ref="A5:H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77" zoomScaleNormal="77" workbookViewId="0">
      <selection activeCell="D4" sqref="D4"/>
    </sheetView>
  </sheetViews>
  <sheetFormatPr baseColWidth="10" defaultRowHeight="15" x14ac:dyDescent="0.25"/>
  <cols>
    <col min="2" max="2" width="66.5703125" customWidth="1"/>
    <col min="3" max="4" width="17.140625" customWidth="1"/>
    <col min="5" max="5" width="19.85546875" customWidth="1"/>
    <col min="6" max="6" width="15.85546875" customWidth="1"/>
    <col min="7" max="7" width="43.28515625" customWidth="1"/>
  </cols>
  <sheetData>
    <row r="1" spans="1:7" ht="78" customHeight="1" x14ac:dyDescent="0.25">
      <c r="A1" s="203" t="s">
        <v>799</v>
      </c>
      <c r="B1" s="204"/>
      <c r="C1" s="204"/>
      <c r="D1" s="204"/>
      <c r="E1" s="204"/>
      <c r="F1" s="204"/>
      <c r="G1" s="204"/>
    </row>
    <row r="2" spans="1:7" ht="63" customHeight="1" x14ac:dyDescent="0.25">
      <c r="A2" s="88" t="s">
        <v>1</v>
      </c>
      <c r="B2" s="88" t="s">
        <v>2</v>
      </c>
      <c r="C2" s="88" t="s">
        <v>7</v>
      </c>
      <c r="D2" s="88" t="s">
        <v>81</v>
      </c>
      <c r="E2" s="114" t="s">
        <v>5</v>
      </c>
      <c r="F2" s="114" t="s">
        <v>6</v>
      </c>
      <c r="G2" s="88" t="s">
        <v>12</v>
      </c>
    </row>
    <row r="3" spans="1:7" ht="114.75" customHeight="1" x14ac:dyDescent="0.25">
      <c r="A3" s="90">
        <v>1</v>
      </c>
      <c r="B3" s="107" t="s">
        <v>800</v>
      </c>
      <c r="C3" s="90">
        <v>12</v>
      </c>
      <c r="D3" s="115" t="s">
        <v>82</v>
      </c>
      <c r="E3" s="116">
        <v>457674</v>
      </c>
      <c r="F3" s="116">
        <f t="shared" ref="F3:F8" si="0">E3*C3</f>
        <v>5492088</v>
      </c>
      <c r="G3" s="205" t="s">
        <v>801</v>
      </c>
    </row>
    <row r="4" spans="1:7" ht="92.25" customHeight="1" x14ac:dyDescent="0.25">
      <c r="A4" s="90">
        <v>2</v>
      </c>
      <c r="B4" s="107" t="s">
        <v>802</v>
      </c>
      <c r="C4" s="90">
        <v>12</v>
      </c>
      <c r="D4" s="115" t="s">
        <v>82</v>
      </c>
      <c r="E4" s="116">
        <v>240346.68</v>
      </c>
      <c r="F4" s="116">
        <f t="shared" si="0"/>
        <v>2884160.16</v>
      </c>
      <c r="G4" s="205"/>
    </row>
    <row r="5" spans="1:7" ht="86.25" customHeight="1" x14ac:dyDescent="0.25">
      <c r="A5" s="90">
        <v>3</v>
      </c>
      <c r="B5" s="107" t="s">
        <v>802</v>
      </c>
      <c r="C5" s="90">
        <v>12</v>
      </c>
      <c r="D5" s="115" t="s">
        <v>82</v>
      </c>
      <c r="E5" s="116">
        <v>240346.68</v>
      </c>
      <c r="F5" s="116">
        <f t="shared" si="0"/>
        <v>2884160.16</v>
      </c>
      <c r="G5" s="205"/>
    </row>
    <row r="6" spans="1:7" ht="83.25" customHeight="1" x14ac:dyDescent="0.25">
      <c r="A6" s="90">
        <v>4</v>
      </c>
      <c r="B6" s="107" t="s">
        <v>802</v>
      </c>
      <c r="C6" s="90">
        <v>12</v>
      </c>
      <c r="D6" s="115" t="s">
        <v>82</v>
      </c>
      <c r="E6" s="116">
        <v>240346.68</v>
      </c>
      <c r="F6" s="116">
        <f t="shared" si="0"/>
        <v>2884160.16</v>
      </c>
      <c r="G6" s="205"/>
    </row>
    <row r="7" spans="1:7" ht="93" customHeight="1" x14ac:dyDescent="0.25">
      <c r="A7" s="90">
        <v>5</v>
      </c>
      <c r="B7" s="107" t="s">
        <v>803</v>
      </c>
      <c r="C7" s="90">
        <v>12</v>
      </c>
      <c r="D7" s="115" t="s">
        <v>82</v>
      </c>
      <c r="E7" s="116">
        <v>219771.58000000002</v>
      </c>
      <c r="F7" s="116">
        <f t="shared" si="0"/>
        <v>2637258.96</v>
      </c>
      <c r="G7" s="205"/>
    </row>
    <row r="8" spans="1:7" ht="94.5" customHeight="1" x14ac:dyDescent="0.25">
      <c r="A8" s="90">
        <v>6</v>
      </c>
      <c r="B8" s="107" t="s">
        <v>804</v>
      </c>
      <c r="C8" s="90">
        <v>12</v>
      </c>
      <c r="D8" s="115" t="s">
        <v>82</v>
      </c>
      <c r="E8" s="116">
        <v>952952</v>
      </c>
      <c r="F8" s="116">
        <f t="shared" si="0"/>
        <v>11435424</v>
      </c>
      <c r="G8" s="205"/>
    </row>
  </sheetData>
  <mergeCells count="2">
    <mergeCell ref="A1:G1"/>
    <mergeCell ref="G3:G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4" workbookViewId="0">
      <selection activeCell="B8" sqref="B8"/>
    </sheetView>
  </sheetViews>
  <sheetFormatPr baseColWidth="10" defaultRowHeight="15" x14ac:dyDescent="0.25"/>
  <cols>
    <col min="2" max="2" width="66.5703125" customWidth="1"/>
    <col min="3" max="3" width="17.140625" customWidth="1"/>
    <col min="4" max="4" width="18.140625" customWidth="1"/>
    <col min="5" max="5" width="15.85546875" customWidth="1"/>
    <col min="6" max="6" width="38.140625" customWidth="1"/>
  </cols>
  <sheetData>
    <row r="1" spans="1:6" x14ac:dyDescent="0.25">
      <c r="D1" s="32"/>
      <c r="E1" s="32"/>
    </row>
    <row r="2" spans="1:6" x14ac:dyDescent="0.25">
      <c r="D2" s="32"/>
      <c r="E2" s="32"/>
    </row>
    <row r="3" spans="1:6" x14ac:dyDescent="0.25">
      <c r="D3" s="32"/>
      <c r="E3" s="32"/>
    </row>
    <row r="4" spans="1:6" x14ac:dyDescent="0.25">
      <c r="D4" s="32"/>
      <c r="E4" s="32"/>
    </row>
    <row r="5" spans="1:6" ht="63.75" customHeight="1" x14ac:dyDescent="0.25">
      <c r="A5" s="203" t="s">
        <v>805</v>
      </c>
      <c r="B5" s="204"/>
      <c r="C5" s="204"/>
      <c r="D5" s="204"/>
      <c r="E5" s="204"/>
      <c r="F5" s="204"/>
    </row>
    <row r="6" spans="1:6" ht="54.75" customHeight="1" x14ac:dyDescent="0.25">
      <c r="A6" s="88" t="s">
        <v>1</v>
      </c>
      <c r="B6" s="88" t="s">
        <v>2</v>
      </c>
      <c r="C6" s="88" t="s">
        <v>7</v>
      </c>
      <c r="D6" s="114" t="s">
        <v>5</v>
      </c>
      <c r="E6" s="114" t="s">
        <v>6</v>
      </c>
      <c r="F6" s="88" t="s">
        <v>12</v>
      </c>
    </row>
    <row r="7" spans="1:6" x14ac:dyDescent="0.25">
      <c r="A7" s="90">
        <v>1</v>
      </c>
      <c r="B7" s="117" t="s">
        <v>806</v>
      </c>
      <c r="C7" s="90">
        <v>10</v>
      </c>
      <c r="D7" s="97">
        <v>263050</v>
      </c>
      <c r="E7" s="97">
        <f>D7*C7</f>
        <v>2630500</v>
      </c>
      <c r="F7" s="212" t="s">
        <v>807</v>
      </c>
    </row>
    <row r="8" spans="1:6" x14ac:dyDescent="0.25">
      <c r="A8" s="90">
        <f>+A7+1</f>
        <v>2</v>
      </c>
      <c r="B8" s="118" t="s">
        <v>808</v>
      </c>
      <c r="C8" s="90">
        <v>1</v>
      </c>
      <c r="D8" s="97">
        <v>415429</v>
      </c>
      <c r="E8" s="97">
        <f>D8*C8</f>
        <v>415429</v>
      </c>
      <c r="F8" s="213"/>
    </row>
    <row r="9" spans="1:6" x14ac:dyDescent="0.25">
      <c r="A9" s="90">
        <f t="shared" ref="A9:A16" si="0">+A8+1</f>
        <v>3</v>
      </c>
      <c r="B9" s="118" t="s">
        <v>809</v>
      </c>
      <c r="C9" s="90">
        <v>1</v>
      </c>
      <c r="D9" s="97">
        <v>586551</v>
      </c>
      <c r="E9" s="97">
        <f>D9*C9</f>
        <v>586551</v>
      </c>
      <c r="F9" s="213"/>
    </row>
    <row r="10" spans="1:6" x14ac:dyDescent="0.25">
      <c r="A10" s="90">
        <f t="shared" si="0"/>
        <v>4</v>
      </c>
      <c r="B10" s="119" t="s">
        <v>810</v>
      </c>
      <c r="C10" s="90">
        <v>1</v>
      </c>
      <c r="D10" s="97">
        <v>586551</v>
      </c>
      <c r="E10" s="97">
        <f>D10*C10</f>
        <v>586551</v>
      </c>
      <c r="F10" s="213"/>
    </row>
    <row r="11" spans="1:6" x14ac:dyDescent="0.25">
      <c r="A11" s="90">
        <f t="shared" si="0"/>
        <v>5</v>
      </c>
      <c r="B11" s="117" t="s">
        <v>811</v>
      </c>
      <c r="C11" s="90">
        <v>1</v>
      </c>
      <c r="D11" s="97">
        <v>586551</v>
      </c>
      <c r="E11" s="97">
        <f t="shared" ref="E11:E16" si="1">D11*C11</f>
        <v>586551</v>
      </c>
      <c r="F11" s="213"/>
    </row>
    <row r="12" spans="1:6" ht="28.5" x14ac:dyDescent="0.25">
      <c r="A12" s="90">
        <f t="shared" si="0"/>
        <v>6</v>
      </c>
      <c r="B12" s="107" t="s">
        <v>812</v>
      </c>
      <c r="C12" s="90">
        <v>5</v>
      </c>
      <c r="D12" s="97">
        <v>385203</v>
      </c>
      <c r="E12" s="97">
        <f t="shared" si="1"/>
        <v>1926015</v>
      </c>
      <c r="F12" s="213"/>
    </row>
    <row r="13" spans="1:6" x14ac:dyDescent="0.25">
      <c r="A13" s="90">
        <f t="shared" si="0"/>
        <v>7</v>
      </c>
      <c r="B13" s="117" t="s">
        <v>813</v>
      </c>
      <c r="C13" s="90">
        <v>3</v>
      </c>
      <c r="D13" s="120">
        <v>92820</v>
      </c>
      <c r="E13" s="97">
        <f t="shared" si="1"/>
        <v>278460</v>
      </c>
      <c r="F13" s="213"/>
    </row>
    <row r="14" spans="1:6" x14ac:dyDescent="0.25">
      <c r="A14" s="90">
        <f t="shared" si="0"/>
        <v>8</v>
      </c>
      <c r="B14" s="117" t="s">
        <v>814</v>
      </c>
      <c r="C14" s="90">
        <v>1</v>
      </c>
      <c r="D14" s="120">
        <v>27489</v>
      </c>
      <c r="E14" s="97">
        <f t="shared" si="1"/>
        <v>27489</v>
      </c>
      <c r="F14" s="213"/>
    </row>
    <row r="15" spans="1:6" x14ac:dyDescent="0.25">
      <c r="A15" s="90">
        <f t="shared" si="0"/>
        <v>9</v>
      </c>
      <c r="B15" s="117" t="s">
        <v>815</v>
      </c>
      <c r="C15" s="90">
        <v>1</v>
      </c>
      <c r="D15" s="120">
        <v>1301979</v>
      </c>
      <c r="E15" s="97">
        <f t="shared" si="1"/>
        <v>1301979</v>
      </c>
      <c r="F15" s="213"/>
    </row>
    <row r="16" spans="1:6" x14ac:dyDescent="0.25">
      <c r="A16" s="90">
        <f t="shared" si="0"/>
        <v>10</v>
      </c>
      <c r="B16" s="117" t="s">
        <v>816</v>
      </c>
      <c r="C16" s="90">
        <v>10</v>
      </c>
      <c r="D16" s="120">
        <v>1094681</v>
      </c>
      <c r="E16" s="97">
        <f t="shared" si="1"/>
        <v>10946810</v>
      </c>
      <c r="F16" s="213"/>
    </row>
  </sheetData>
  <mergeCells count="2">
    <mergeCell ref="A5:F5"/>
    <mergeCell ref="F7:F1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4"/>
  <sheetViews>
    <sheetView zoomScale="86" zoomScaleNormal="86" workbookViewId="0">
      <selection activeCell="B7" sqref="B7"/>
    </sheetView>
  </sheetViews>
  <sheetFormatPr baseColWidth="10" defaultRowHeight="15" x14ac:dyDescent="0.25"/>
  <cols>
    <col min="2" max="2" width="71.7109375" customWidth="1"/>
    <col min="3" max="3" width="17.140625" customWidth="1"/>
    <col min="4" max="4" width="20.28515625" customWidth="1"/>
    <col min="5" max="5" width="53.5703125" customWidth="1"/>
    <col min="6" max="6" width="12" bestFit="1" customWidth="1"/>
    <col min="7" max="7" width="13" bestFit="1" customWidth="1"/>
    <col min="8" max="8" width="12" bestFit="1" customWidth="1"/>
    <col min="9" max="9" width="14.28515625" customWidth="1"/>
    <col min="11" max="11" width="12" bestFit="1" customWidth="1"/>
  </cols>
  <sheetData>
    <row r="1" spans="1:11" s="98" customFormat="1" ht="24.75" customHeight="1" x14ac:dyDescent="0.2">
      <c r="C1" s="121"/>
      <c r="D1" s="122"/>
      <c r="K1" s="123"/>
    </row>
    <row r="2" spans="1:11" s="98" customFormat="1" ht="14.25" x14ac:dyDescent="0.2">
      <c r="C2" s="121"/>
      <c r="D2" s="124"/>
      <c r="K2" s="123"/>
    </row>
    <row r="3" spans="1:11" s="98" customFormat="1" ht="14.25" x14ac:dyDescent="0.2">
      <c r="C3" s="121"/>
      <c r="D3" s="124"/>
      <c r="K3" s="123"/>
    </row>
    <row r="4" spans="1:11" s="98" customFormat="1" ht="29.25" customHeight="1" x14ac:dyDescent="0.2">
      <c r="A4" s="204" t="s">
        <v>817</v>
      </c>
      <c r="B4" s="204"/>
      <c r="C4" s="204"/>
      <c r="D4" s="204"/>
      <c r="E4" s="204"/>
      <c r="K4" s="123"/>
    </row>
    <row r="5" spans="1:11" s="98" customFormat="1" ht="31.5" customHeight="1" x14ac:dyDescent="0.2">
      <c r="A5" s="94" t="s">
        <v>221</v>
      </c>
      <c r="B5" s="203" t="s">
        <v>222</v>
      </c>
      <c r="C5" s="203"/>
      <c r="D5" s="203"/>
      <c r="E5" s="203"/>
      <c r="K5" s="123"/>
    </row>
    <row r="6" spans="1:11" s="98" customFormat="1" ht="55.5" customHeight="1" x14ac:dyDescent="0.2">
      <c r="A6" s="88" t="s">
        <v>818</v>
      </c>
      <c r="B6" s="88" t="s">
        <v>2</v>
      </c>
      <c r="C6" s="88" t="s">
        <v>7</v>
      </c>
      <c r="D6" s="114" t="s">
        <v>205</v>
      </c>
      <c r="E6" s="88" t="s">
        <v>12</v>
      </c>
      <c r="K6" s="123"/>
    </row>
    <row r="7" spans="1:11" s="98" customFormat="1" ht="94.5" customHeight="1" x14ac:dyDescent="0.2">
      <c r="A7" s="90">
        <v>1</v>
      </c>
      <c r="B7" s="125" t="s">
        <v>819</v>
      </c>
      <c r="C7" s="90">
        <v>1</v>
      </c>
      <c r="D7" s="92">
        <v>244183</v>
      </c>
      <c r="E7" s="214" t="s">
        <v>820</v>
      </c>
      <c r="F7" s="126"/>
      <c r="G7" s="127"/>
      <c r="H7" s="126"/>
      <c r="I7" s="126"/>
      <c r="K7" s="123"/>
    </row>
    <row r="8" spans="1:11" s="98" customFormat="1" ht="93" customHeight="1" x14ac:dyDescent="0.2">
      <c r="A8" s="90">
        <f>+A7+1</f>
        <v>2</v>
      </c>
      <c r="B8" s="125" t="s">
        <v>821</v>
      </c>
      <c r="C8" s="90">
        <v>1</v>
      </c>
      <c r="D8" s="92">
        <v>296287</v>
      </c>
      <c r="E8" s="214"/>
      <c r="F8" s="126"/>
      <c r="G8" s="128"/>
      <c r="H8" s="126"/>
      <c r="I8" s="126"/>
      <c r="K8" s="123"/>
    </row>
    <row r="9" spans="1:11" s="98" customFormat="1" ht="114" customHeight="1" x14ac:dyDescent="0.2">
      <c r="A9" s="90">
        <f t="shared" ref="A9:A72" si="0">+A8+1</f>
        <v>3</v>
      </c>
      <c r="B9" s="125" t="s">
        <v>822</v>
      </c>
      <c r="C9" s="90">
        <v>1</v>
      </c>
      <c r="D9" s="92">
        <v>263620</v>
      </c>
      <c r="E9" s="214"/>
      <c r="H9" s="126"/>
      <c r="I9" s="126"/>
      <c r="K9" s="123"/>
    </row>
    <row r="10" spans="1:11" s="98" customFormat="1" ht="37.5" customHeight="1" x14ac:dyDescent="0.2">
      <c r="A10" s="90">
        <f t="shared" si="0"/>
        <v>4</v>
      </c>
      <c r="B10" s="129" t="s">
        <v>823</v>
      </c>
      <c r="C10" s="90">
        <v>1</v>
      </c>
      <c r="D10" s="92">
        <v>195154</v>
      </c>
      <c r="E10" s="214"/>
      <c r="H10" s="126"/>
      <c r="I10" s="126"/>
      <c r="K10" s="123"/>
    </row>
    <row r="11" spans="1:11" s="98" customFormat="1" ht="31.5" customHeight="1" x14ac:dyDescent="0.2">
      <c r="A11" s="90">
        <f t="shared" si="0"/>
        <v>5</v>
      </c>
      <c r="B11" s="129" t="s">
        <v>210</v>
      </c>
      <c r="C11" s="90">
        <v>1</v>
      </c>
      <c r="D11" s="92">
        <v>101433</v>
      </c>
      <c r="E11" s="214"/>
      <c r="H11" s="126"/>
      <c r="I11" s="126"/>
      <c r="K11" s="123"/>
    </row>
    <row r="12" spans="1:11" s="98" customFormat="1" ht="66.75" customHeight="1" x14ac:dyDescent="0.2">
      <c r="A12" s="90">
        <f t="shared" si="0"/>
        <v>6</v>
      </c>
      <c r="B12" s="129" t="s">
        <v>824</v>
      </c>
      <c r="C12" s="90">
        <v>1</v>
      </c>
      <c r="D12" s="92">
        <v>114059</v>
      </c>
      <c r="E12" s="214"/>
      <c r="H12" s="126"/>
      <c r="I12" s="126"/>
      <c r="K12" s="123"/>
    </row>
    <row r="13" spans="1:11" s="98" customFormat="1" ht="36.75" customHeight="1" x14ac:dyDescent="0.2">
      <c r="A13" s="90">
        <f t="shared" si="0"/>
        <v>7</v>
      </c>
      <c r="B13" s="129" t="s">
        <v>825</v>
      </c>
      <c r="C13" s="90">
        <v>1</v>
      </c>
      <c r="D13" s="92">
        <v>152444</v>
      </c>
      <c r="E13" s="214"/>
      <c r="H13" s="126"/>
      <c r="I13" s="126"/>
      <c r="K13" s="123"/>
    </row>
    <row r="14" spans="1:11" s="98" customFormat="1" ht="47.25" customHeight="1" x14ac:dyDescent="0.2">
      <c r="A14" s="90">
        <f t="shared" si="0"/>
        <v>8</v>
      </c>
      <c r="B14" s="129" t="s">
        <v>826</v>
      </c>
      <c r="C14" s="90">
        <v>1</v>
      </c>
      <c r="D14" s="92">
        <v>190381</v>
      </c>
      <c r="E14" s="214"/>
      <c r="H14" s="126"/>
      <c r="I14" s="126"/>
      <c r="K14" s="123"/>
    </row>
    <row r="15" spans="1:11" s="98" customFormat="1" ht="42" customHeight="1" x14ac:dyDescent="0.2">
      <c r="A15" s="90">
        <f t="shared" si="0"/>
        <v>9</v>
      </c>
      <c r="B15" s="129" t="s">
        <v>827</v>
      </c>
      <c r="C15" s="90">
        <v>1</v>
      </c>
      <c r="D15" s="92">
        <v>162843</v>
      </c>
      <c r="E15" s="214"/>
      <c r="H15" s="126"/>
      <c r="I15" s="126"/>
      <c r="K15" s="123"/>
    </row>
    <row r="16" spans="1:11" s="98" customFormat="1" ht="54" customHeight="1" x14ac:dyDescent="0.2">
      <c r="A16" s="90">
        <f t="shared" si="0"/>
        <v>10</v>
      </c>
      <c r="B16" s="129" t="s">
        <v>828</v>
      </c>
      <c r="C16" s="90">
        <v>1</v>
      </c>
      <c r="D16" s="92">
        <v>134406</v>
      </c>
      <c r="E16" s="214"/>
      <c r="H16" s="126"/>
      <c r="I16" s="126"/>
      <c r="K16" s="123"/>
    </row>
    <row r="17" spans="1:11" s="98" customFormat="1" ht="45.75" customHeight="1" x14ac:dyDescent="0.2">
      <c r="A17" s="90">
        <f t="shared" si="0"/>
        <v>11</v>
      </c>
      <c r="B17" s="129" t="s">
        <v>829</v>
      </c>
      <c r="C17" s="90">
        <v>1</v>
      </c>
      <c r="D17" s="92">
        <v>126631</v>
      </c>
      <c r="E17" s="214"/>
      <c r="H17" s="126"/>
      <c r="I17" s="126"/>
      <c r="K17" s="123"/>
    </row>
    <row r="18" spans="1:11" s="98" customFormat="1" ht="41.25" customHeight="1" x14ac:dyDescent="0.2">
      <c r="A18" s="90">
        <f t="shared" si="0"/>
        <v>12</v>
      </c>
      <c r="B18" s="129" t="s">
        <v>830</v>
      </c>
      <c r="C18" s="90">
        <v>1</v>
      </c>
      <c r="D18" s="92">
        <v>134406</v>
      </c>
      <c r="E18" s="214"/>
      <c r="H18" s="126"/>
      <c r="I18" s="126"/>
      <c r="K18" s="123"/>
    </row>
    <row r="19" spans="1:11" s="98" customFormat="1" ht="39.75" customHeight="1" x14ac:dyDescent="0.2">
      <c r="A19" s="90">
        <f t="shared" si="0"/>
        <v>13</v>
      </c>
      <c r="B19" s="129" t="s">
        <v>831</v>
      </c>
      <c r="C19" s="90">
        <v>1</v>
      </c>
      <c r="D19" s="92">
        <v>145269</v>
      </c>
      <c r="E19" s="214"/>
      <c r="H19" s="126"/>
      <c r="I19" s="126"/>
      <c r="K19" s="123"/>
    </row>
    <row r="20" spans="1:11" s="98" customFormat="1" ht="39" customHeight="1" x14ac:dyDescent="0.2">
      <c r="A20" s="90">
        <f t="shared" si="0"/>
        <v>14</v>
      </c>
      <c r="B20" s="129" t="s">
        <v>832</v>
      </c>
      <c r="C20" s="90">
        <v>1</v>
      </c>
      <c r="D20" s="92">
        <v>46191</v>
      </c>
      <c r="E20" s="214"/>
      <c r="H20" s="126"/>
      <c r="I20" s="126"/>
      <c r="K20" s="123"/>
    </row>
    <row r="21" spans="1:11" s="98" customFormat="1" ht="61.5" customHeight="1" x14ac:dyDescent="0.2">
      <c r="A21" s="90">
        <f t="shared" si="0"/>
        <v>15</v>
      </c>
      <c r="B21" s="125" t="s">
        <v>833</v>
      </c>
      <c r="C21" s="90">
        <v>1</v>
      </c>
      <c r="D21" s="92">
        <v>55370</v>
      </c>
      <c r="E21" s="214"/>
      <c r="H21" s="126"/>
      <c r="I21" s="126"/>
      <c r="K21" s="123"/>
    </row>
    <row r="22" spans="1:11" s="98" customFormat="1" ht="78.75" customHeight="1" x14ac:dyDescent="0.2">
      <c r="A22" s="90">
        <f t="shared" si="0"/>
        <v>16</v>
      </c>
      <c r="B22" s="125" t="s">
        <v>834</v>
      </c>
      <c r="C22" s="90">
        <v>1</v>
      </c>
      <c r="D22" s="92">
        <v>52103</v>
      </c>
      <c r="E22" s="214"/>
      <c r="H22" s="126"/>
      <c r="I22" s="126"/>
      <c r="K22" s="123"/>
    </row>
    <row r="23" spans="1:11" s="98" customFormat="1" ht="45" customHeight="1" x14ac:dyDescent="0.2">
      <c r="A23" s="90">
        <f t="shared" si="0"/>
        <v>17</v>
      </c>
      <c r="B23" s="129" t="s">
        <v>835</v>
      </c>
      <c r="C23" s="90">
        <v>1</v>
      </c>
      <c r="D23" s="92">
        <v>100975</v>
      </c>
      <c r="E23" s="214"/>
      <c r="H23" s="126"/>
      <c r="I23" s="126"/>
      <c r="K23" s="123"/>
    </row>
    <row r="24" spans="1:11" s="98" customFormat="1" ht="20.25" customHeight="1" x14ac:dyDescent="0.2">
      <c r="A24" s="90">
        <f t="shared" si="0"/>
        <v>18</v>
      </c>
      <c r="B24" s="129" t="s">
        <v>223</v>
      </c>
      <c r="C24" s="90">
        <v>1</v>
      </c>
      <c r="D24" s="92">
        <v>109208</v>
      </c>
      <c r="E24" s="214"/>
      <c r="H24" s="126"/>
      <c r="I24" s="126"/>
      <c r="K24" s="123"/>
    </row>
    <row r="25" spans="1:11" s="98" customFormat="1" ht="35.25" customHeight="1" x14ac:dyDescent="0.2">
      <c r="A25" s="90">
        <f t="shared" si="0"/>
        <v>19</v>
      </c>
      <c r="B25" s="129" t="s">
        <v>224</v>
      </c>
      <c r="C25" s="90">
        <v>1</v>
      </c>
      <c r="D25" s="92">
        <v>74807</v>
      </c>
      <c r="E25" s="214"/>
      <c r="H25" s="126"/>
      <c r="I25" s="126"/>
      <c r="K25" s="123"/>
    </row>
    <row r="26" spans="1:11" s="98" customFormat="1" ht="60.75" customHeight="1" x14ac:dyDescent="0.2">
      <c r="A26" s="90">
        <f t="shared" si="0"/>
        <v>20</v>
      </c>
      <c r="B26" s="129" t="s">
        <v>836</v>
      </c>
      <c r="C26" s="90">
        <v>1</v>
      </c>
      <c r="D26" s="92">
        <v>152282</v>
      </c>
      <c r="E26" s="214"/>
      <c r="H26" s="126"/>
      <c r="I26" s="126"/>
      <c r="K26" s="123"/>
    </row>
    <row r="27" spans="1:11" s="98" customFormat="1" ht="41.25" customHeight="1" x14ac:dyDescent="0.2">
      <c r="A27" s="90">
        <f t="shared" si="0"/>
        <v>21</v>
      </c>
      <c r="B27" s="129" t="s">
        <v>837</v>
      </c>
      <c r="C27" s="90">
        <v>1</v>
      </c>
      <c r="D27" s="92">
        <v>176741</v>
      </c>
      <c r="E27" s="214"/>
      <c r="H27" s="126"/>
      <c r="I27" s="126"/>
      <c r="K27" s="123"/>
    </row>
    <row r="28" spans="1:11" s="98" customFormat="1" ht="45.75" customHeight="1" x14ac:dyDescent="0.2">
      <c r="A28" s="90">
        <f t="shared" si="0"/>
        <v>22</v>
      </c>
      <c r="B28" s="129" t="s">
        <v>227</v>
      </c>
      <c r="C28" s="90">
        <v>1</v>
      </c>
      <c r="D28" s="92">
        <v>165021</v>
      </c>
      <c r="E28" s="214"/>
      <c r="H28" s="126"/>
      <c r="I28" s="126"/>
      <c r="K28" s="123"/>
    </row>
    <row r="29" spans="1:11" s="98" customFormat="1" ht="42" customHeight="1" x14ac:dyDescent="0.2">
      <c r="A29" s="90">
        <f t="shared" si="0"/>
        <v>23</v>
      </c>
      <c r="B29" s="129" t="s">
        <v>228</v>
      </c>
      <c r="C29" s="90">
        <v>1</v>
      </c>
      <c r="D29" s="92">
        <v>209463</v>
      </c>
      <c r="E29" s="214"/>
      <c r="H29" s="126"/>
      <c r="I29" s="126"/>
      <c r="K29" s="123"/>
    </row>
    <row r="30" spans="1:11" s="98" customFormat="1" ht="64.5" customHeight="1" x14ac:dyDescent="0.2">
      <c r="A30" s="90">
        <f t="shared" si="0"/>
        <v>24</v>
      </c>
      <c r="B30" s="129" t="s">
        <v>838</v>
      </c>
      <c r="C30" s="90">
        <v>1</v>
      </c>
      <c r="D30" s="92">
        <v>605803</v>
      </c>
      <c r="E30" s="214"/>
      <c r="H30" s="126"/>
      <c r="I30" s="126"/>
      <c r="K30" s="123"/>
    </row>
    <row r="31" spans="1:11" s="98" customFormat="1" ht="48.75" customHeight="1" x14ac:dyDescent="0.2">
      <c r="A31" s="90">
        <f t="shared" si="0"/>
        <v>25</v>
      </c>
      <c r="B31" s="129" t="s">
        <v>839</v>
      </c>
      <c r="C31" s="90">
        <v>1</v>
      </c>
      <c r="D31" s="92">
        <v>849987</v>
      </c>
      <c r="E31" s="214"/>
      <c r="H31" s="126"/>
      <c r="I31" s="126"/>
      <c r="K31" s="123"/>
    </row>
    <row r="32" spans="1:11" s="98" customFormat="1" ht="53.25" customHeight="1" x14ac:dyDescent="0.2">
      <c r="A32" s="90">
        <f t="shared" si="0"/>
        <v>26</v>
      </c>
      <c r="B32" s="129" t="s">
        <v>840</v>
      </c>
      <c r="C32" s="90">
        <v>1</v>
      </c>
      <c r="D32" s="92">
        <v>728839</v>
      </c>
      <c r="E32" s="214"/>
      <c r="H32" s="126"/>
      <c r="I32" s="126"/>
      <c r="K32" s="123"/>
    </row>
    <row r="33" spans="1:11" s="98" customFormat="1" ht="42" customHeight="1" x14ac:dyDescent="0.2">
      <c r="A33" s="90">
        <f t="shared" si="0"/>
        <v>27</v>
      </c>
      <c r="B33" s="129" t="s">
        <v>232</v>
      </c>
      <c r="C33" s="90"/>
      <c r="D33" s="92">
        <v>412111</v>
      </c>
      <c r="E33" s="214"/>
      <c r="H33" s="126"/>
      <c r="I33" s="126"/>
      <c r="K33" s="123"/>
    </row>
    <row r="34" spans="1:11" s="98" customFormat="1" ht="130.5" customHeight="1" x14ac:dyDescent="0.2">
      <c r="A34" s="90">
        <f t="shared" si="0"/>
        <v>28</v>
      </c>
      <c r="B34" s="125" t="s">
        <v>841</v>
      </c>
      <c r="C34" s="90">
        <v>1</v>
      </c>
      <c r="D34" s="92">
        <v>18277</v>
      </c>
      <c r="E34" s="214"/>
      <c r="H34" s="126"/>
      <c r="I34" s="126"/>
      <c r="K34" s="123"/>
    </row>
    <row r="35" spans="1:11" s="98" customFormat="1" ht="61.5" customHeight="1" x14ac:dyDescent="0.2">
      <c r="A35" s="90">
        <f t="shared" si="0"/>
        <v>29</v>
      </c>
      <c r="B35" s="129" t="s">
        <v>842</v>
      </c>
      <c r="C35" s="90">
        <v>1</v>
      </c>
      <c r="D35" s="92">
        <v>283806</v>
      </c>
      <c r="E35" s="214"/>
      <c r="H35" s="126"/>
      <c r="I35" s="126"/>
      <c r="K35" s="123"/>
    </row>
    <row r="36" spans="1:11" s="98" customFormat="1" ht="72.75" customHeight="1" x14ac:dyDescent="0.2">
      <c r="A36" s="90">
        <f t="shared" si="0"/>
        <v>30</v>
      </c>
      <c r="B36" s="129" t="s">
        <v>843</v>
      </c>
      <c r="C36" s="90">
        <v>1</v>
      </c>
      <c r="D36" s="92">
        <v>265093</v>
      </c>
      <c r="E36" s="214"/>
      <c r="H36" s="126"/>
      <c r="I36" s="126"/>
      <c r="K36" s="123"/>
    </row>
    <row r="37" spans="1:11" s="98" customFormat="1" ht="22.5" customHeight="1" x14ac:dyDescent="0.2">
      <c r="A37" s="90">
        <f t="shared" si="0"/>
        <v>31</v>
      </c>
      <c r="B37" s="129" t="s">
        <v>235</v>
      </c>
      <c r="C37" s="90">
        <v>1</v>
      </c>
      <c r="D37" s="92">
        <v>173280</v>
      </c>
      <c r="E37" s="214"/>
      <c r="H37" s="126"/>
      <c r="I37" s="126"/>
      <c r="K37" s="123"/>
    </row>
    <row r="38" spans="1:11" s="98" customFormat="1" ht="107.25" customHeight="1" x14ac:dyDescent="0.2">
      <c r="A38" s="90">
        <f t="shared" si="0"/>
        <v>32</v>
      </c>
      <c r="B38" s="125" t="s">
        <v>844</v>
      </c>
      <c r="C38" s="90">
        <v>1</v>
      </c>
      <c r="D38" s="92">
        <v>674075</v>
      </c>
      <c r="E38" s="214"/>
      <c r="H38" s="126"/>
      <c r="I38" s="126"/>
      <c r="K38" s="123"/>
    </row>
    <row r="39" spans="1:11" s="98" customFormat="1" ht="51.75" customHeight="1" x14ac:dyDescent="0.2">
      <c r="A39" s="90">
        <f t="shared" si="0"/>
        <v>33</v>
      </c>
      <c r="B39" s="125" t="s">
        <v>845</v>
      </c>
      <c r="C39" s="90">
        <v>1</v>
      </c>
      <c r="D39" s="92">
        <v>818790</v>
      </c>
      <c r="E39" s="214"/>
      <c r="H39" s="126"/>
      <c r="I39" s="126"/>
      <c r="K39" s="123"/>
    </row>
    <row r="40" spans="1:11" s="98" customFormat="1" ht="47.25" customHeight="1" x14ac:dyDescent="0.2">
      <c r="A40" s="90">
        <f t="shared" si="0"/>
        <v>34</v>
      </c>
      <c r="B40" s="125" t="s">
        <v>846</v>
      </c>
      <c r="C40" s="90">
        <v>1</v>
      </c>
      <c r="D40" s="92">
        <v>1568000</v>
      </c>
      <c r="E40" s="214"/>
      <c r="H40" s="126"/>
      <c r="I40" s="126"/>
      <c r="K40" s="123"/>
    </row>
    <row r="41" spans="1:11" s="98" customFormat="1" ht="48" customHeight="1" x14ac:dyDescent="0.2">
      <c r="A41" s="90">
        <f t="shared" si="0"/>
        <v>35</v>
      </c>
      <c r="B41" s="125" t="s">
        <v>847</v>
      </c>
      <c r="C41" s="90">
        <v>1</v>
      </c>
      <c r="D41" s="92">
        <v>3057600</v>
      </c>
      <c r="E41" s="214"/>
      <c r="H41" s="126"/>
      <c r="I41" s="126"/>
      <c r="K41" s="123"/>
    </row>
    <row r="42" spans="1:11" s="98" customFormat="1" ht="54" customHeight="1" x14ac:dyDescent="0.2">
      <c r="A42" s="90">
        <f t="shared" si="0"/>
        <v>36</v>
      </c>
      <c r="B42" s="129" t="s">
        <v>848</v>
      </c>
      <c r="C42" s="90">
        <v>1</v>
      </c>
      <c r="D42" s="92">
        <v>1019200</v>
      </c>
      <c r="E42" s="214"/>
      <c r="H42" s="126"/>
      <c r="I42" s="126"/>
      <c r="K42" s="123"/>
    </row>
    <row r="43" spans="1:11" s="98" customFormat="1" ht="52.5" customHeight="1" x14ac:dyDescent="0.2">
      <c r="A43" s="90">
        <f t="shared" si="0"/>
        <v>37</v>
      </c>
      <c r="B43" s="125" t="s">
        <v>849</v>
      </c>
      <c r="C43" s="90">
        <v>1</v>
      </c>
      <c r="D43" s="92">
        <v>1960000</v>
      </c>
      <c r="E43" s="214"/>
      <c r="H43" s="126"/>
      <c r="I43" s="126"/>
      <c r="K43" s="123"/>
    </row>
    <row r="44" spans="1:11" s="98" customFormat="1" ht="50.25" customHeight="1" x14ac:dyDescent="0.2">
      <c r="A44" s="90">
        <f t="shared" si="0"/>
        <v>38</v>
      </c>
      <c r="B44" s="125" t="s">
        <v>850</v>
      </c>
      <c r="C44" s="90">
        <v>1</v>
      </c>
      <c r="D44" s="92">
        <v>3841600</v>
      </c>
      <c r="E44" s="214"/>
      <c r="H44" s="126"/>
      <c r="I44" s="126"/>
      <c r="K44" s="123"/>
    </row>
    <row r="45" spans="1:11" s="98" customFormat="1" ht="45.75" customHeight="1" x14ac:dyDescent="0.2">
      <c r="A45" s="90">
        <f t="shared" si="0"/>
        <v>39</v>
      </c>
      <c r="B45" s="125" t="s">
        <v>851</v>
      </c>
      <c r="C45" s="90">
        <v>1</v>
      </c>
      <c r="D45" s="92">
        <v>823200</v>
      </c>
      <c r="E45" s="214"/>
      <c r="H45" s="126"/>
      <c r="I45" s="126"/>
      <c r="K45" s="123"/>
    </row>
    <row r="46" spans="1:11" s="98" customFormat="1" ht="44.25" customHeight="1" x14ac:dyDescent="0.2">
      <c r="A46" s="90">
        <f t="shared" si="0"/>
        <v>40</v>
      </c>
      <c r="B46" s="129" t="s">
        <v>852</v>
      </c>
      <c r="C46" s="90">
        <v>1</v>
      </c>
      <c r="D46" s="92">
        <v>1568000</v>
      </c>
      <c r="E46" s="214"/>
      <c r="H46" s="126"/>
      <c r="I46" s="126"/>
      <c r="K46" s="123"/>
    </row>
    <row r="47" spans="1:11" s="98" customFormat="1" ht="48" customHeight="1" x14ac:dyDescent="0.2">
      <c r="A47" s="90">
        <f t="shared" si="0"/>
        <v>41</v>
      </c>
      <c r="B47" s="125" t="s">
        <v>853</v>
      </c>
      <c r="C47" s="90">
        <v>1</v>
      </c>
      <c r="D47" s="92">
        <v>3057600</v>
      </c>
      <c r="E47" s="214"/>
      <c r="H47" s="126"/>
      <c r="I47" s="126"/>
      <c r="K47" s="123"/>
    </row>
    <row r="48" spans="1:11" s="98" customFormat="1" ht="40.5" customHeight="1" x14ac:dyDescent="0.2">
      <c r="A48" s="90">
        <f t="shared" si="0"/>
        <v>42</v>
      </c>
      <c r="B48" s="129" t="s">
        <v>854</v>
      </c>
      <c r="C48" s="90">
        <v>1</v>
      </c>
      <c r="D48" s="92">
        <v>733432</v>
      </c>
      <c r="E48" s="214"/>
      <c r="H48" s="126"/>
      <c r="I48" s="126"/>
      <c r="K48" s="123"/>
    </row>
    <row r="49" spans="1:11" s="98" customFormat="1" ht="38.25" customHeight="1" x14ac:dyDescent="0.2">
      <c r="A49" s="90">
        <f t="shared" si="0"/>
        <v>43</v>
      </c>
      <c r="B49" s="130" t="s">
        <v>855</v>
      </c>
      <c r="C49" s="90">
        <v>1</v>
      </c>
      <c r="D49" s="92">
        <v>873376</v>
      </c>
      <c r="E49" s="214"/>
      <c r="H49" s="126"/>
      <c r="I49" s="126"/>
      <c r="K49" s="123"/>
    </row>
    <row r="50" spans="1:11" s="98" customFormat="1" ht="50.25" customHeight="1" x14ac:dyDescent="0.2">
      <c r="A50" s="90">
        <f t="shared" si="0"/>
        <v>44</v>
      </c>
      <c r="B50" s="129" t="s">
        <v>856</v>
      </c>
      <c r="C50" s="90">
        <v>1</v>
      </c>
      <c r="D50" s="92">
        <v>1589952</v>
      </c>
      <c r="E50" s="214"/>
      <c r="H50" s="126"/>
      <c r="I50" s="126"/>
      <c r="K50" s="123"/>
    </row>
    <row r="51" spans="1:11" s="98" customFormat="1" ht="52.5" customHeight="1" x14ac:dyDescent="0.2">
      <c r="A51" s="90">
        <f t="shared" si="0"/>
        <v>45</v>
      </c>
      <c r="B51" s="129" t="s">
        <v>857</v>
      </c>
      <c r="C51" s="90">
        <v>1</v>
      </c>
      <c r="D51" s="92">
        <v>1170120</v>
      </c>
      <c r="E51" s="214"/>
      <c r="H51" s="126"/>
      <c r="I51" s="126"/>
      <c r="K51" s="123"/>
    </row>
    <row r="52" spans="1:11" s="98" customFormat="1" ht="41.25" customHeight="1" x14ac:dyDescent="0.2">
      <c r="A52" s="90">
        <f t="shared" si="0"/>
        <v>46</v>
      </c>
      <c r="B52" s="129" t="s">
        <v>858</v>
      </c>
      <c r="C52" s="90">
        <v>1</v>
      </c>
      <c r="D52" s="92">
        <v>1869840</v>
      </c>
      <c r="E52" s="214"/>
      <c r="H52" s="126"/>
      <c r="I52" s="126"/>
      <c r="K52" s="123"/>
    </row>
    <row r="53" spans="1:11" s="98" customFormat="1" ht="38.25" customHeight="1" x14ac:dyDescent="0.2">
      <c r="A53" s="90">
        <f t="shared" si="0"/>
        <v>47</v>
      </c>
      <c r="B53" s="129" t="s">
        <v>859</v>
      </c>
      <c r="C53" s="90">
        <v>1</v>
      </c>
      <c r="D53" s="92">
        <v>487099</v>
      </c>
      <c r="E53" s="214"/>
      <c r="H53" s="126"/>
      <c r="I53" s="126"/>
      <c r="K53" s="123"/>
    </row>
    <row r="54" spans="1:11" s="98" customFormat="1" ht="35.25" customHeight="1" x14ac:dyDescent="0.2">
      <c r="A54" s="90">
        <f t="shared" si="0"/>
        <v>48</v>
      </c>
      <c r="B54" s="129" t="s">
        <v>860</v>
      </c>
      <c r="C54" s="90">
        <v>1</v>
      </c>
      <c r="D54" s="92">
        <v>963003</v>
      </c>
      <c r="E54" s="214"/>
      <c r="H54" s="126"/>
      <c r="I54" s="126"/>
      <c r="K54" s="123"/>
    </row>
    <row r="55" spans="1:11" s="98" customFormat="1" ht="42.75" customHeight="1" x14ac:dyDescent="0.2">
      <c r="A55" s="90">
        <f t="shared" si="0"/>
        <v>49</v>
      </c>
      <c r="B55" s="125" t="s">
        <v>861</v>
      </c>
      <c r="C55" s="90">
        <v>1</v>
      </c>
      <c r="D55" s="92">
        <v>1892419</v>
      </c>
      <c r="E55" s="214"/>
      <c r="H55" s="126"/>
      <c r="I55" s="126"/>
      <c r="K55" s="123"/>
    </row>
    <row r="56" spans="1:11" s="98" customFormat="1" ht="24.75" customHeight="1" x14ac:dyDescent="0.2">
      <c r="A56" s="90">
        <f t="shared" si="0"/>
        <v>50</v>
      </c>
      <c r="B56" s="129" t="s">
        <v>862</v>
      </c>
      <c r="C56" s="90">
        <v>1</v>
      </c>
      <c r="D56" s="92">
        <v>445116</v>
      </c>
      <c r="E56" s="214"/>
      <c r="H56" s="126"/>
      <c r="I56" s="126"/>
      <c r="K56" s="123"/>
    </row>
    <row r="57" spans="1:11" s="98" customFormat="1" ht="33.75" customHeight="1" x14ac:dyDescent="0.2">
      <c r="A57" s="90">
        <f t="shared" si="0"/>
        <v>51</v>
      </c>
      <c r="B57" s="129" t="s">
        <v>863</v>
      </c>
      <c r="C57" s="90">
        <v>1</v>
      </c>
      <c r="D57" s="92">
        <v>880902</v>
      </c>
      <c r="E57" s="214"/>
      <c r="H57" s="126"/>
      <c r="I57" s="126"/>
      <c r="K57" s="123"/>
    </row>
    <row r="58" spans="1:11" s="98" customFormat="1" ht="33" customHeight="1" x14ac:dyDescent="0.2">
      <c r="A58" s="90">
        <f t="shared" si="0"/>
        <v>52</v>
      </c>
      <c r="B58" s="129" t="s">
        <v>864</v>
      </c>
      <c r="C58" s="90">
        <v>1</v>
      </c>
      <c r="D58" s="92">
        <v>1733816</v>
      </c>
      <c r="E58" s="214"/>
      <c r="H58" s="126"/>
      <c r="I58" s="126"/>
      <c r="K58" s="123"/>
    </row>
    <row r="59" spans="1:11" s="98" customFormat="1" ht="43.5" customHeight="1" x14ac:dyDescent="0.2">
      <c r="A59" s="90">
        <f t="shared" si="0"/>
        <v>53</v>
      </c>
      <c r="B59" s="129" t="s">
        <v>865</v>
      </c>
      <c r="C59" s="90">
        <v>1</v>
      </c>
      <c r="D59" s="92">
        <v>487099</v>
      </c>
      <c r="E59" s="214"/>
      <c r="H59" s="126"/>
      <c r="I59" s="126"/>
      <c r="K59" s="123"/>
    </row>
    <row r="60" spans="1:11" s="98" customFormat="1" ht="49.5" customHeight="1" x14ac:dyDescent="0.2">
      <c r="A60" s="90">
        <f t="shared" si="0"/>
        <v>54</v>
      </c>
      <c r="B60" s="125" t="s">
        <v>866</v>
      </c>
      <c r="C60" s="90">
        <v>1</v>
      </c>
      <c r="D60" s="92">
        <v>963003</v>
      </c>
      <c r="E60" s="214"/>
      <c r="H60" s="126"/>
      <c r="I60" s="126"/>
      <c r="K60" s="123"/>
    </row>
    <row r="61" spans="1:11" s="98" customFormat="1" ht="38.25" customHeight="1" x14ac:dyDescent="0.2">
      <c r="A61" s="90">
        <f t="shared" si="0"/>
        <v>55</v>
      </c>
      <c r="B61" s="125" t="s">
        <v>867</v>
      </c>
      <c r="C61" s="90">
        <v>1</v>
      </c>
      <c r="D61" s="92">
        <v>1892419</v>
      </c>
      <c r="E61" s="214"/>
      <c r="H61" s="126"/>
      <c r="I61" s="126"/>
      <c r="K61" s="123"/>
    </row>
    <row r="62" spans="1:11" s="98" customFormat="1" ht="49.5" customHeight="1" x14ac:dyDescent="0.2">
      <c r="A62" s="90">
        <f t="shared" si="0"/>
        <v>56</v>
      </c>
      <c r="B62" s="129" t="s">
        <v>868</v>
      </c>
      <c r="C62" s="90">
        <v>1</v>
      </c>
      <c r="D62" s="92">
        <v>352800</v>
      </c>
      <c r="E62" s="214"/>
      <c r="H62" s="126"/>
      <c r="I62" s="126"/>
      <c r="K62" s="123"/>
    </row>
    <row r="63" spans="1:11" s="98" customFormat="1" ht="45.75" customHeight="1" x14ac:dyDescent="0.2">
      <c r="A63" s="90">
        <f t="shared" si="0"/>
        <v>57</v>
      </c>
      <c r="B63" s="129" t="s">
        <v>869</v>
      </c>
      <c r="C63" s="90">
        <v>1</v>
      </c>
      <c r="D63" s="92">
        <v>666400</v>
      </c>
      <c r="E63" s="214"/>
      <c r="H63" s="126"/>
      <c r="I63" s="126"/>
      <c r="K63" s="123"/>
    </row>
    <row r="64" spans="1:11" s="98" customFormat="1" ht="47.25" customHeight="1" x14ac:dyDescent="0.2">
      <c r="A64" s="90">
        <f t="shared" si="0"/>
        <v>58</v>
      </c>
      <c r="B64" s="129" t="s">
        <v>870</v>
      </c>
      <c r="C64" s="90">
        <v>1</v>
      </c>
      <c r="D64" s="92">
        <v>1254400</v>
      </c>
      <c r="E64" s="214"/>
      <c r="H64" s="126"/>
      <c r="I64" s="126"/>
      <c r="K64" s="123"/>
    </row>
    <row r="65" spans="1:11" s="98" customFormat="1" ht="29.25" customHeight="1" x14ac:dyDescent="0.2">
      <c r="A65" s="90">
        <f t="shared" si="0"/>
        <v>59</v>
      </c>
      <c r="B65" s="125" t="s">
        <v>871</v>
      </c>
      <c r="C65" s="90">
        <v>1</v>
      </c>
      <c r="D65" s="92">
        <v>131320</v>
      </c>
      <c r="E65" s="214"/>
      <c r="H65" s="126"/>
      <c r="I65" s="126"/>
      <c r="K65" s="123"/>
    </row>
    <row r="66" spans="1:11" s="98" customFormat="1" ht="45.75" customHeight="1" x14ac:dyDescent="0.2">
      <c r="A66" s="90">
        <f t="shared" si="0"/>
        <v>60</v>
      </c>
      <c r="B66" s="125" t="s">
        <v>872</v>
      </c>
      <c r="C66" s="90">
        <v>1</v>
      </c>
      <c r="D66" s="92">
        <v>254859</v>
      </c>
      <c r="E66" s="214"/>
      <c r="H66" s="126"/>
      <c r="I66" s="126"/>
      <c r="K66" s="123"/>
    </row>
    <row r="67" spans="1:11" s="98" customFormat="1" ht="36.75" customHeight="1" x14ac:dyDescent="0.2">
      <c r="A67" s="90">
        <f t="shared" si="0"/>
        <v>61</v>
      </c>
      <c r="B67" s="129" t="s">
        <v>873</v>
      </c>
      <c r="C67" s="90">
        <v>1</v>
      </c>
      <c r="D67" s="92">
        <v>493920</v>
      </c>
      <c r="E67" s="214"/>
      <c r="H67" s="126"/>
      <c r="I67" s="126"/>
      <c r="K67" s="123"/>
    </row>
    <row r="68" spans="1:11" s="98" customFormat="1" ht="204" customHeight="1" x14ac:dyDescent="0.2">
      <c r="A68" s="90">
        <f t="shared" si="0"/>
        <v>62</v>
      </c>
      <c r="B68" s="129" t="s">
        <v>874</v>
      </c>
      <c r="C68" s="90">
        <v>1</v>
      </c>
      <c r="D68" s="92">
        <v>1553371</v>
      </c>
      <c r="E68" s="214"/>
      <c r="H68" s="126"/>
      <c r="I68" s="126"/>
      <c r="K68" s="123"/>
    </row>
    <row r="69" spans="1:11" s="98" customFormat="1" ht="201.75" customHeight="1" x14ac:dyDescent="0.2">
      <c r="A69" s="90">
        <f t="shared" si="0"/>
        <v>63</v>
      </c>
      <c r="B69" s="129" t="s">
        <v>875</v>
      </c>
      <c r="C69" s="90">
        <v>1</v>
      </c>
      <c r="D69" s="92">
        <v>2034992</v>
      </c>
      <c r="E69" s="214"/>
      <c r="H69" s="126"/>
      <c r="I69" s="126"/>
      <c r="K69" s="123"/>
    </row>
    <row r="70" spans="1:11" s="98" customFormat="1" ht="190.5" customHeight="1" x14ac:dyDescent="0.2">
      <c r="A70" s="90">
        <f t="shared" si="0"/>
        <v>64</v>
      </c>
      <c r="B70" s="129" t="s">
        <v>876</v>
      </c>
      <c r="C70" s="90">
        <v>1</v>
      </c>
      <c r="D70" s="92">
        <v>2577328</v>
      </c>
      <c r="E70" s="214"/>
      <c r="H70" s="126"/>
      <c r="I70" s="126"/>
      <c r="K70" s="123"/>
    </row>
    <row r="71" spans="1:11" s="98" customFormat="1" ht="67.5" customHeight="1" x14ac:dyDescent="0.2">
      <c r="A71" s="90">
        <f t="shared" si="0"/>
        <v>65</v>
      </c>
      <c r="B71" s="129" t="s">
        <v>239</v>
      </c>
      <c r="C71" s="90">
        <v>1</v>
      </c>
      <c r="D71" s="92">
        <v>475953</v>
      </c>
      <c r="E71" s="214"/>
      <c r="H71" s="126"/>
      <c r="I71" s="126"/>
      <c r="K71" s="123"/>
    </row>
    <row r="72" spans="1:11" s="98" customFormat="1" ht="166.5" customHeight="1" x14ac:dyDescent="0.2">
      <c r="A72" s="90">
        <f t="shared" si="0"/>
        <v>66</v>
      </c>
      <c r="B72" s="129" t="s">
        <v>877</v>
      </c>
      <c r="C72" s="90">
        <v>1</v>
      </c>
      <c r="D72" s="92">
        <v>3199373</v>
      </c>
      <c r="E72" s="214"/>
      <c r="H72" s="126"/>
      <c r="I72" s="126"/>
      <c r="K72" s="123"/>
    </row>
    <row r="73" spans="1:11" s="98" customFormat="1" ht="160.5" customHeight="1" x14ac:dyDescent="0.2">
      <c r="A73" s="90">
        <f t="shared" ref="A73:A136" si="1">+A72+1</f>
        <v>67</v>
      </c>
      <c r="B73" s="129" t="s">
        <v>878</v>
      </c>
      <c r="C73" s="90">
        <v>1</v>
      </c>
      <c r="D73" s="92">
        <v>3746867</v>
      </c>
      <c r="E73" s="214"/>
      <c r="H73" s="126"/>
      <c r="I73" s="126"/>
      <c r="K73" s="123"/>
    </row>
    <row r="74" spans="1:11" s="98" customFormat="1" ht="165.75" customHeight="1" x14ac:dyDescent="0.2">
      <c r="A74" s="90">
        <f t="shared" si="1"/>
        <v>68</v>
      </c>
      <c r="B74" s="129" t="s">
        <v>879</v>
      </c>
      <c r="C74" s="90">
        <v>1</v>
      </c>
      <c r="D74" s="92">
        <v>4725233</v>
      </c>
      <c r="E74" s="214"/>
      <c r="H74" s="126"/>
      <c r="I74" s="126"/>
      <c r="K74" s="123"/>
    </row>
    <row r="75" spans="1:11" s="98" customFormat="1" ht="151.5" customHeight="1" x14ac:dyDescent="0.2">
      <c r="A75" s="90">
        <f t="shared" si="1"/>
        <v>69</v>
      </c>
      <c r="B75" s="129" t="s">
        <v>880</v>
      </c>
      <c r="C75" s="90">
        <v>1</v>
      </c>
      <c r="D75" s="92">
        <v>4645853</v>
      </c>
      <c r="E75" s="214"/>
      <c r="H75" s="126"/>
      <c r="I75" s="126"/>
      <c r="K75" s="123"/>
    </row>
    <row r="76" spans="1:11" s="98" customFormat="1" ht="149.25" customHeight="1" x14ac:dyDescent="0.2">
      <c r="A76" s="90">
        <f t="shared" si="1"/>
        <v>70</v>
      </c>
      <c r="B76" s="129" t="s">
        <v>881</v>
      </c>
      <c r="C76" s="90">
        <v>1</v>
      </c>
      <c r="D76" s="92">
        <v>7265067</v>
      </c>
      <c r="E76" s="214"/>
      <c r="H76" s="126"/>
      <c r="I76" s="126"/>
      <c r="K76" s="123"/>
    </row>
    <row r="77" spans="1:11" s="98" customFormat="1" ht="159.75" customHeight="1" x14ac:dyDescent="0.2">
      <c r="A77" s="90">
        <f t="shared" si="1"/>
        <v>71</v>
      </c>
      <c r="B77" s="129" t="s">
        <v>882</v>
      </c>
      <c r="C77" s="90">
        <v>1</v>
      </c>
      <c r="D77" s="92">
        <v>18396560</v>
      </c>
      <c r="E77" s="214"/>
      <c r="H77" s="126"/>
      <c r="I77" s="126"/>
      <c r="K77" s="123"/>
    </row>
    <row r="78" spans="1:11" s="98" customFormat="1" ht="36" customHeight="1" x14ac:dyDescent="0.2">
      <c r="A78" s="90">
        <f t="shared" si="1"/>
        <v>72</v>
      </c>
      <c r="B78" s="129" t="s">
        <v>245</v>
      </c>
      <c r="C78" s="90">
        <v>1</v>
      </c>
      <c r="D78" s="92">
        <v>1679589</v>
      </c>
      <c r="E78" s="214"/>
      <c r="H78" s="126"/>
      <c r="I78" s="126"/>
      <c r="K78" s="123"/>
    </row>
    <row r="79" spans="1:11" s="98" customFormat="1" ht="48" customHeight="1" x14ac:dyDescent="0.2">
      <c r="A79" s="90">
        <f t="shared" si="1"/>
        <v>73</v>
      </c>
      <c r="B79" s="125" t="s">
        <v>246</v>
      </c>
      <c r="C79" s="90">
        <v>1</v>
      </c>
      <c r="D79" s="92">
        <v>788684</v>
      </c>
      <c r="E79" s="214"/>
      <c r="H79" s="126"/>
      <c r="I79" s="126"/>
      <c r="K79" s="123"/>
    </row>
    <row r="80" spans="1:11" s="98" customFormat="1" ht="54.75" customHeight="1" x14ac:dyDescent="0.2">
      <c r="A80" s="90">
        <f t="shared" si="1"/>
        <v>74</v>
      </c>
      <c r="B80" s="125" t="s">
        <v>883</v>
      </c>
      <c r="C80" s="90">
        <v>1</v>
      </c>
      <c r="D80" s="92">
        <v>1801252</v>
      </c>
      <c r="E80" s="214"/>
      <c r="H80" s="126"/>
      <c r="I80" s="126"/>
      <c r="K80" s="123"/>
    </row>
    <row r="81" spans="1:11" s="98" customFormat="1" ht="55.5" customHeight="1" x14ac:dyDescent="0.2">
      <c r="A81" s="90">
        <f t="shared" si="1"/>
        <v>75</v>
      </c>
      <c r="B81" s="125" t="s">
        <v>884</v>
      </c>
      <c r="C81" s="90">
        <v>1</v>
      </c>
      <c r="D81" s="92">
        <v>1626179</v>
      </c>
      <c r="E81" s="214"/>
      <c r="H81" s="126"/>
      <c r="I81" s="126"/>
      <c r="K81" s="123"/>
    </row>
    <row r="82" spans="1:11" s="98" customFormat="1" ht="28.5" customHeight="1" x14ac:dyDescent="0.2">
      <c r="A82" s="90">
        <f t="shared" si="1"/>
        <v>76</v>
      </c>
      <c r="B82" s="129" t="s">
        <v>885</v>
      </c>
      <c r="C82" s="90">
        <v>1</v>
      </c>
      <c r="D82" s="92">
        <v>1687384</v>
      </c>
      <c r="E82" s="214"/>
      <c r="H82" s="126"/>
      <c r="I82" s="126"/>
      <c r="K82" s="123"/>
    </row>
    <row r="83" spans="1:11" s="98" customFormat="1" ht="30.75" customHeight="1" x14ac:dyDescent="0.2">
      <c r="A83" s="90">
        <f t="shared" si="1"/>
        <v>77</v>
      </c>
      <c r="B83" s="129" t="s">
        <v>249</v>
      </c>
      <c r="C83" s="90">
        <v>1</v>
      </c>
      <c r="D83" s="92">
        <v>2210285</v>
      </c>
      <c r="E83" s="214"/>
      <c r="H83" s="126"/>
      <c r="I83" s="126"/>
      <c r="K83" s="123"/>
    </row>
    <row r="84" spans="1:11" s="98" customFormat="1" ht="48" customHeight="1" x14ac:dyDescent="0.2">
      <c r="A84" s="90">
        <f t="shared" si="1"/>
        <v>78</v>
      </c>
      <c r="B84" s="125" t="s">
        <v>886</v>
      </c>
      <c r="C84" s="90">
        <v>1</v>
      </c>
      <c r="D84" s="92">
        <v>2515333</v>
      </c>
      <c r="E84" s="214"/>
      <c r="H84" s="126"/>
      <c r="I84" s="126"/>
      <c r="K84" s="123"/>
    </row>
    <row r="85" spans="1:11" s="98" customFormat="1" ht="57" customHeight="1" x14ac:dyDescent="0.2">
      <c r="A85" s="90">
        <f t="shared" si="1"/>
        <v>79</v>
      </c>
      <c r="B85" s="129" t="s">
        <v>887</v>
      </c>
      <c r="C85" s="90">
        <v>1</v>
      </c>
      <c r="D85" s="92">
        <v>3266667</v>
      </c>
      <c r="E85" s="214"/>
      <c r="H85" s="126"/>
      <c r="I85" s="126"/>
      <c r="K85" s="123"/>
    </row>
    <row r="86" spans="1:11" s="98" customFormat="1" ht="117.75" customHeight="1" x14ac:dyDescent="0.2">
      <c r="A86" s="90">
        <f t="shared" si="1"/>
        <v>80</v>
      </c>
      <c r="B86" s="129" t="s">
        <v>888</v>
      </c>
      <c r="C86" s="90">
        <v>1</v>
      </c>
      <c r="D86" s="92" t="s">
        <v>889</v>
      </c>
      <c r="E86" s="214"/>
      <c r="H86" s="126"/>
      <c r="I86" s="126"/>
      <c r="K86" s="123"/>
    </row>
    <row r="87" spans="1:11" s="98" customFormat="1" ht="35.25" customHeight="1" x14ac:dyDescent="0.2">
      <c r="A87" s="90">
        <f t="shared" si="1"/>
        <v>81</v>
      </c>
      <c r="B87" s="129" t="s">
        <v>250</v>
      </c>
      <c r="C87" s="90">
        <v>1</v>
      </c>
      <c r="D87" s="92">
        <v>432376</v>
      </c>
      <c r="E87" s="214"/>
      <c r="H87" s="126"/>
      <c r="I87" s="126"/>
      <c r="K87" s="123"/>
    </row>
    <row r="88" spans="1:11" s="98" customFormat="1" ht="39.75" customHeight="1" x14ac:dyDescent="0.2">
      <c r="A88" s="90">
        <f t="shared" si="1"/>
        <v>82</v>
      </c>
      <c r="B88" s="129" t="s">
        <v>251</v>
      </c>
      <c r="C88" s="90">
        <v>1</v>
      </c>
      <c r="D88" s="92">
        <v>710770</v>
      </c>
      <c r="E88" s="214"/>
      <c r="H88" s="126"/>
      <c r="I88" s="126"/>
      <c r="K88" s="123"/>
    </row>
    <row r="89" spans="1:11" s="98" customFormat="1" ht="79.5" customHeight="1" x14ac:dyDescent="0.2">
      <c r="A89" s="90">
        <f t="shared" si="1"/>
        <v>83</v>
      </c>
      <c r="B89" s="129" t="s">
        <v>890</v>
      </c>
      <c r="C89" s="90">
        <v>1</v>
      </c>
      <c r="D89" s="92">
        <v>389909</v>
      </c>
      <c r="E89" s="214"/>
      <c r="H89" s="126"/>
      <c r="I89" s="126"/>
      <c r="K89" s="123"/>
    </row>
    <row r="90" spans="1:11" s="98" customFormat="1" ht="59.25" customHeight="1" x14ac:dyDescent="0.2">
      <c r="A90" s="90">
        <f t="shared" si="1"/>
        <v>84</v>
      </c>
      <c r="B90" s="129" t="s">
        <v>891</v>
      </c>
      <c r="C90" s="90">
        <v>1</v>
      </c>
      <c r="D90" s="92">
        <v>491764</v>
      </c>
      <c r="E90" s="214"/>
      <c r="H90" s="126"/>
      <c r="I90" s="126"/>
      <c r="K90" s="123"/>
    </row>
    <row r="91" spans="1:11" s="98" customFormat="1" ht="42" customHeight="1" x14ac:dyDescent="0.2">
      <c r="A91" s="90">
        <f t="shared" si="1"/>
        <v>85</v>
      </c>
      <c r="B91" s="129" t="s">
        <v>892</v>
      </c>
      <c r="C91" s="90">
        <v>1</v>
      </c>
      <c r="D91" s="92">
        <v>317749</v>
      </c>
      <c r="E91" s="214"/>
      <c r="H91" s="126"/>
      <c r="I91" s="126"/>
      <c r="K91" s="123"/>
    </row>
    <row r="92" spans="1:11" s="98" customFormat="1" ht="47.25" customHeight="1" x14ac:dyDescent="0.2">
      <c r="A92" s="90">
        <f t="shared" si="1"/>
        <v>86</v>
      </c>
      <c r="B92" s="125" t="s">
        <v>893</v>
      </c>
      <c r="C92" s="90">
        <v>1</v>
      </c>
      <c r="D92" s="92">
        <v>417236</v>
      </c>
      <c r="E92" s="214"/>
      <c r="H92" s="126"/>
      <c r="I92" s="126"/>
      <c r="K92" s="123"/>
    </row>
    <row r="93" spans="1:11" s="98" customFormat="1" ht="63.75" customHeight="1" x14ac:dyDescent="0.2">
      <c r="A93" s="90">
        <f t="shared" si="1"/>
        <v>87</v>
      </c>
      <c r="B93" s="125" t="s">
        <v>894</v>
      </c>
      <c r="C93" s="90">
        <v>1</v>
      </c>
      <c r="D93" s="92">
        <v>183521</v>
      </c>
      <c r="E93" s="214"/>
      <c r="H93" s="126"/>
      <c r="I93" s="126"/>
      <c r="K93" s="123"/>
    </row>
    <row r="94" spans="1:11" s="98" customFormat="1" ht="78" customHeight="1" x14ac:dyDescent="0.2">
      <c r="A94" s="90">
        <f t="shared" si="1"/>
        <v>88</v>
      </c>
      <c r="B94" s="129" t="s">
        <v>895</v>
      </c>
      <c r="C94" s="90">
        <v>1</v>
      </c>
      <c r="D94" s="92">
        <v>252415</v>
      </c>
      <c r="E94" s="214"/>
      <c r="H94" s="126"/>
      <c r="I94" s="126"/>
      <c r="K94" s="123"/>
    </row>
    <row r="95" spans="1:11" s="98" customFormat="1" ht="77.25" customHeight="1" x14ac:dyDescent="0.2">
      <c r="A95" s="90">
        <f t="shared" si="1"/>
        <v>89</v>
      </c>
      <c r="B95" s="129" t="s">
        <v>896</v>
      </c>
      <c r="C95" s="90">
        <v>1</v>
      </c>
      <c r="D95" s="92">
        <v>413364</v>
      </c>
      <c r="E95" s="214"/>
      <c r="H95" s="126"/>
      <c r="I95" s="126"/>
      <c r="K95" s="123"/>
    </row>
    <row r="96" spans="1:11" s="98" customFormat="1" ht="108" customHeight="1" x14ac:dyDescent="0.2">
      <c r="A96" s="90">
        <f t="shared" si="1"/>
        <v>90</v>
      </c>
      <c r="B96" s="131" t="s">
        <v>897</v>
      </c>
      <c r="C96" s="90">
        <v>1</v>
      </c>
      <c r="D96" s="92">
        <v>131892</v>
      </c>
      <c r="E96" s="214"/>
      <c r="H96" s="126"/>
      <c r="I96" s="126"/>
      <c r="K96" s="123"/>
    </row>
    <row r="97" spans="1:11" s="98" customFormat="1" ht="95.25" customHeight="1" x14ac:dyDescent="0.2">
      <c r="A97" s="90">
        <f t="shared" si="1"/>
        <v>91</v>
      </c>
      <c r="B97" s="131" t="s">
        <v>898</v>
      </c>
      <c r="C97" s="90">
        <v>1</v>
      </c>
      <c r="D97" s="92">
        <v>157943</v>
      </c>
      <c r="E97" s="214"/>
      <c r="H97" s="126"/>
      <c r="I97" s="126"/>
      <c r="K97" s="123"/>
    </row>
    <row r="98" spans="1:11" s="98" customFormat="1" ht="108" customHeight="1" x14ac:dyDescent="0.2">
      <c r="A98" s="90">
        <f t="shared" si="1"/>
        <v>92</v>
      </c>
      <c r="B98" s="131" t="s">
        <v>899</v>
      </c>
      <c r="C98" s="90">
        <v>1</v>
      </c>
      <c r="D98" s="92">
        <v>141610</v>
      </c>
      <c r="E98" s="214"/>
      <c r="H98" s="126"/>
      <c r="I98" s="126"/>
      <c r="K98" s="123"/>
    </row>
    <row r="99" spans="1:11" s="98" customFormat="1" ht="49.5" customHeight="1" x14ac:dyDescent="0.2">
      <c r="A99" s="90">
        <f t="shared" si="1"/>
        <v>93</v>
      </c>
      <c r="B99" s="132" t="s">
        <v>900</v>
      </c>
      <c r="C99" s="90">
        <v>1</v>
      </c>
      <c r="D99" s="92">
        <v>107886</v>
      </c>
      <c r="E99" s="214"/>
      <c r="H99" s="126"/>
      <c r="I99" s="126"/>
      <c r="K99" s="123"/>
    </row>
    <row r="100" spans="1:11" s="98" customFormat="1" ht="49.5" customHeight="1" x14ac:dyDescent="0.2">
      <c r="A100" s="90">
        <f t="shared" si="1"/>
        <v>94</v>
      </c>
      <c r="B100" s="132" t="s">
        <v>901</v>
      </c>
      <c r="C100" s="90">
        <v>1</v>
      </c>
      <c r="D100" s="92">
        <v>69524</v>
      </c>
      <c r="E100" s="214"/>
      <c r="H100" s="126"/>
      <c r="I100" s="126"/>
      <c r="K100" s="123"/>
    </row>
    <row r="101" spans="1:11" s="98" customFormat="1" ht="50.25" customHeight="1" x14ac:dyDescent="0.2">
      <c r="A101" s="90">
        <f t="shared" si="1"/>
        <v>95</v>
      </c>
      <c r="B101" s="132" t="s">
        <v>902</v>
      </c>
      <c r="C101" s="90">
        <v>1</v>
      </c>
      <c r="D101" s="92">
        <v>64450</v>
      </c>
      <c r="E101" s="214"/>
      <c r="H101" s="126"/>
      <c r="I101" s="126"/>
      <c r="K101" s="123"/>
    </row>
    <row r="102" spans="1:11" s="98" customFormat="1" ht="30" customHeight="1" x14ac:dyDescent="0.2">
      <c r="A102" s="90">
        <f t="shared" si="1"/>
        <v>96</v>
      </c>
      <c r="B102" s="131" t="s">
        <v>903</v>
      </c>
      <c r="C102" s="90">
        <v>1</v>
      </c>
      <c r="D102" s="92">
        <v>80494</v>
      </c>
      <c r="E102" s="214"/>
      <c r="H102" s="126"/>
      <c r="I102" s="126"/>
      <c r="K102" s="123"/>
    </row>
    <row r="103" spans="1:11" s="98" customFormat="1" ht="42.75" customHeight="1" x14ac:dyDescent="0.2">
      <c r="A103" s="90">
        <f t="shared" si="1"/>
        <v>97</v>
      </c>
      <c r="B103" s="132" t="s">
        <v>904</v>
      </c>
      <c r="C103" s="90">
        <v>1</v>
      </c>
      <c r="D103" s="92">
        <v>102440</v>
      </c>
      <c r="E103" s="214"/>
      <c r="H103" s="126"/>
      <c r="I103" s="126"/>
      <c r="K103" s="123"/>
    </row>
    <row r="104" spans="1:11" s="98" customFormat="1" ht="42.75" customHeight="1" x14ac:dyDescent="0.2">
      <c r="A104" s="90">
        <f t="shared" si="1"/>
        <v>98</v>
      </c>
      <c r="B104" s="132" t="s">
        <v>827</v>
      </c>
      <c r="C104" s="90">
        <v>1</v>
      </c>
      <c r="D104" s="92">
        <v>94488</v>
      </c>
      <c r="E104" s="214"/>
      <c r="H104" s="126"/>
      <c r="I104" s="126"/>
      <c r="K104" s="123"/>
    </row>
    <row r="105" spans="1:11" s="98" customFormat="1" ht="42" customHeight="1" x14ac:dyDescent="0.2">
      <c r="A105" s="90">
        <f t="shared" si="1"/>
        <v>99</v>
      </c>
      <c r="B105" s="132" t="s">
        <v>905</v>
      </c>
      <c r="C105" s="90">
        <v>1</v>
      </c>
      <c r="D105" s="92">
        <v>76930</v>
      </c>
      <c r="E105" s="214"/>
      <c r="H105" s="126"/>
      <c r="I105" s="126"/>
      <c r="K105" s="123"/>
    </row>
    <row r="106" spans="1:11" s="98" customFormat="1" ht="55.5" customHeight="1" x14ac:dyDescent="0.2">
      <c r="A106" s="90">
        <f t="shared" si="1"/>
        <v>100</v>
      </c>
      <c r="B106" s="132" t="s">
        <v>906</v>
      </c>
      <c r="C106" s="90">
        <v>1</v>
      </c>
      <c r="D106" s="92">
        <v>73042</v>
      </c>
      <c r="E106" s="214"/>
      <c r="H106" s="126"/>
      <c r="I106" s="126"/>
      <c r="K106" s="123"/>
    </row>
    <row r="107" spans="1:11" s="98" customFormat="1" ht="51.75" customHeight="1" x14ac:dyDescent="0.2">
      <c r="A107" s="90">
        <f t="shared" si="1"/>
        <v>101</v>
      </c>
      <c r="B107" s="132" t="s">
        <v>907</v>
      </c>
      <c r="C107" s="90">
        <v>1</v>
      </c>
      <c r="D107" s="92">
        <v>76930</v>
      </c>
      <c r="E107" s="214"/>
      <c r="H107" s="126"/>
      <c r="I107" s="126"/>
      <c r="K107" s="123"/>
    </row>
    <row r="108" spans="1:11" s="98" customFormat="1" ht="46.5" customHeight="1" x14ac:dyDescent="0.2">
      <c r="A108" s="90">
        <f t="shared" si="1"/>
        <v>102</v>
      </c>
      <c r="B108" s="132" t="s">
        <v>908</v>
      </c>
      <c r="C108" s="90">
        <v>1</v>
      </c>
      <c r="D108" s="92">
        <v>80657</v>
      </c>
      <c r="E108" s="214"/>
      <c r="H108" s="126"/>
      <c r="I108" s="126"/>
      <c r="K108" s="123"/>
    </row>
    <row r="109" spans="1:11" s="98" customFormat="1" ht="42.75" customHeight="1" x14ac:dyDescent="0.2">
      <c r="A109" s="90">
        <f t="shared" si="1"/>
        <v>103</v>
      </c>
      <c r="B109" s="132" t="s">
        <v>909</v>
      </c>
      <c r="C109" s="90">
        <v>1</v>
      </c>
      <c r="D109" s="92">
        <v>24075</v>
      </c>
      <c r="E109" s="214"/>
      <c r="H109" s="126"/>
      <c r="I109" s="126"/>
      <c r="K109" s="123"/>
    </row>
    <row r="110" spans="1:11" s="98" customFormat="1" ht="66" customHeight="1" x14ac:dyDescent="0.2">
      <c r="A110" s="90">
        <f t="shared" si="1"/>
        <v>104</v>
      </c>
      <c r="B110" s="131" t="s">
        <v>910</v>
      </c>
      <c r="C110" s="90">
        <v>1</v>
      </c>
      <c r="D110" s="92">
        <v>29972</v>
      </c>
      <c r="E110" s="214"/>
      <c r="H110" s="126"/>
      <c r="I110" s="126"/>
      <c r="J110" s="98">
        <v>71</v>
      </c>
      <c r="K110" s="123"/>
    </row>
    <row r="111" spans="1:11" s="98" customFormat="1" ht="74.25" customHeight="1" x14ac:dyDescent="0.2">
      <c r="A111" s="90">
        <f t="shared" si="1"/>
        <v>105</v>
      </c>
      <c r="B111" s="131" t="s">
        <v>911</v>
      </c>
      <c r="C111" s="90">
        <v>1</v>
      </c>
      <c r="D111" s="92">
        <v>28012</v>
      </c>
      <c r="E111" s="214"/>
      <c r="H111" s="126"/>
      <c r="I111" s="126"/>
      <c r="J111" s="98">
        <v>2018</v>
      </c>
      <c r="K111" s="123"/>
    </row>
    <row r="112" spans="1:11" s="98" customFormat="1" ht="52.5" customHeight="1" x14ac:dyDescent="0.2">
      <c r="A112" s="90">
        <f t="shared" si="1"/>
        <v>106</v>
      </c>
      <c r="B112" s="132" t="s">
        <v>912</v>
      </c>
      <c r="C112" s="90">
        <v>1</v>
      </c>
      <c r="D112" s="92">
        <v>56551</v>
      </c>
      <c r="E112" s="214"/>
      <c r="H112" s="126"/>
      <c r="I112" s="126"/>
      <c r="K112" s="123"/>
    </row>
    <row r="113" spans="1:11" s="98" customFormat="1" ht="24.75" customHeight="1" x14ac:dyDescent="0.2">
      <c r="A113" s="90">
        <f t="shared" si="1"/>
        <v>107</v>
      </c>
      <c r="B113" s="132" t="s">
        <v>913</v>
      </c>
      <c r="C113" s="90">
        <v>1</v>
      </c>
      <c r="D113" s="92">
        <v>54153</v>
      </c>
      <c r="E113" s="214"/>
      <c r="H113" s="126"/>
      <c r="I113" s="126"/>
      <c r="K113" s="123"/>
    </row>
    <row r="114" spans="1:11" s="98" customFormat="1" ht="31.5" customHeight="1" x14ac:dyDescent="0.2">
      <c r="A114" s="90">
        <f t="shared" si="1"/>
        <v>108</v>
      </c>
      <c r="B114" s="132" t="s">
        <v>914</v>
      </c>
      <c r="C114" s="90">
        <v>1</v>
      </c>
      <c r="D114" s="92">
        <v>38383</v>
      </c>
      <c r="E114" s="214"/>
      <c r="H114" s="126"/>
      <c r="I114" s="126"/>
      <c r="K114" s="123"/>
    </row>
    <row r="115" spans="1:11" s="98" customFormat="1" ht="47.25" customHeight="1" x14ac:dyDescent="0.2">
      <c r="A115" s="90">
        <f t="shared" si="1"/>
        <v>109</v>
      </c>
      <c r="B115" s="132" t="s">
        <v>915</v>
      </c>
      <c r="C115" s="90">
        <v>1</v>
      </c>
      <c r="D115" s="92">
        <v>75501</v>
      </c>
      <c r="E115" s="214"/>
      <c r="H115" s="126"/>
      <c r="I115" s="126"/>
      <c r="K115" s="123"/>
    </row>
    <row r="116" spans="1:11" s="98" customFormat="1" ht="43.5" customHeight="1" x14ac:dyDescent="0.2">
      <c r="A116" s="90">
        <f t="shared" si="1"/>
        <v>110</v>
      </c>
      <c r="B116" s="132" t="s">
        <v>916</v>
      </c>
      <c r="C116" s="90">
        <v>1</v>
      </c>
      <c r="D116" s="92">
        <v>89602</v>
      </c>
      <c r="E116" s="214"/>
      <c r="H116" s="126"/>
      <c r="I116" s="126"/>
      <c r="K116" s="123"/>
    </row>
    <row r="117" spans="1:11" s="98" customFormat="1" ht="49.5" customHeight="1" x14ac:dyDescent="0.2">
      <c r="A117" s="90">
        <f t="shared" si="1"/>
        <v>111</v>
      </c>
      <c r="B117" s="132" t="s">
        <v>917</v>
      </c>
      <c r="C117" s="90">
        <v>1</v>
      </c>
      <c r="D117" s="92">
        <v>89498</v>
      </c>
      <c r="E117" s="214"/>
      <c r="H117" s="126"/>
      <c r="I117" s="126"/>
      <c r="K117" s="123"/>
    </row>
    <row r="118" spans="1:11" s="98" customFormat="1" ht="41.25" customHeight="1" x14ac:dyDescent="0.2">
      <c r="A118" s="90">
        <f t="shared" si="1"/>
        <v>112</v>
      </c>
      <c r="B118" s="132" t="s">
        <v>918</v>
      </c>
      <c r="C118" s="90">
        <v>1</v>
      </c>
      <c r="D118" s="92">
        <v>92480</v>
      </c>
      <c r="E118" s="214"/>
      <c r="H118" s="126"/>
      <c r="I118" s="126"/>
      <c r="K118" s="123"/>
    </row>
    <row r="119" spans="1:11" s="98" customFormat="1" ht="66" customHeight="1" x14ac:dyDescent="0.2">
      <c r="A119" s="90">
        <f t="shared" si="1"/>
        <v>113</v>
      </c>
      <c r="B119" s="132" t="s">
        <v>919</v>
      </c>
      <c r="C119" s="90">
        <v>1</v>
      </c>
      <c r="D119" s="92">
        <v>319235</v>
      </c>
      <c r="E119" s="214"/>
      <c r="H119" s="126"/>
      <c r="I119" s="126"/>
      <c r="K119" s="123"/>
    </row>
    <row r="120" spans="1:11" s="98" customFormat="1" ht="59.25" customHeight="1" x14ac:dyDescent="0.2">
      <c r="A120" s="90">
        <f t="shared" si="1"/>
        <v>114</v>
      </c>
      <c r="B120" s="132" t="s">
        <v>920</v>
      </c>
      <c r="C120" s="90">
        <v>1</v>
      </c>
      <c r="D120" s="92">
        <v>449493</v>
      </c>
      <c r="E120" s="214"/>
      <c r="H120" s="126"/>
      <c r="I120" s="126"/>
      <c r="K120" s="123"/>
    </row>
    <row r="121" spans="1:11" s="98" customFormat="1" ht="45" customHeight="1" x14ac:dyDescent="0.2">
      <c r="A121" s="90">
        <f t="shared" si="1"/>
        <v>115</v>
      </c>
      <c r="B121" s="132" t="s">
        <v>921</v>
      </c>
      <c r="C121" s="90">
        <v>1</v>
      </c>
      <c r="D121" s="92">
        <v>360433</v>
      </c>
      <c r="E121" s="214"/>
      <c r="H121" s="126"/>
      <c r="I121" s="126"/>
      <c r="K121" s="123"/>
    </row>
    <row r="122" spans="1:11" s="98" customFormat="1" ht="35.25" customHeight="1" x14ac:dyDescent="0.2">
      <c r="A122" s="90">
        <f t="shared" si="1"/>
        <v>116</v>
      </c>
      <c r="B122" s="132" t="s">
        <v>922</v>
      </c>
      <c r="C122" s="90">
        <v>1</v>
      </c>
      <c r="D122" s="92">
        <v>221499</v>
      </c>
      <c r="E122" s="214"/>
      <c r="H122" s="126"/>
      <c r="I122" s="126"/>
      <c r="K122" s="123"/>
    </row>
    <row r="123" spans="1:11" s="98" customFormat="1" ht="128.25" customHeight="1" x14ac:dyDescent="0.2">
      <c r="A123" s="90">
        <f t="shared" si="1"/>
        <v>117</v>
      </c>
      <c r="B123" s="131" t="s">
        <v>923</v>
      </c>
      <c r="C123" s="90">
        <v>1</v>
      </c>
      <c r="D123" s="92">
        <v>12985</v>
      </c>
      <c r="E123" s="214"/>
      <c r="I123" s="126"/>
      <c r="K123" s="123"/>
    </row>
    <row r="124" spans="1:11" s="98" customFormat="1" ht="72" customHeight="1" x14ac:dyDescent="0.2">
      <c r="A124" s="90">
        <f t="shared" si="1"/>
        <v>118</v>
      </c>
      <c r="B124" s="132" t="s">
        <v>924</v>
      </c>
      <c r="C124" s="90">
        <v>1</v>
      </c>
      <c r="D124" s="92">
        <v>114627</v>
      </c>
      <c r="E124" s="214"/>
      <c r="I124" s="126"/>
      <c r="K124" s="123"/>
    </row>
    <row r="125" spans="1:11" s="98" customFormat="1" ht="70.5" customHeight="1" x14ac:dyDescent="0.2">
      <c r="A125" s="90">
        <f t="shared" si="1"/>
        <v>119</v>
      </c>
      <c r="B125" s="132" t="s">
        <v>925</v>
      </c>
      <c r="C125" s="90">
        <v>1</v>
      </c>
      <c r="D125" s="92">
        <v>142200</v>
      </c>
      <c r="E125" s="214"/>
      <c r="K125" s="123"/>
    </row>
    <row r="126" spans="1:11" s="98" customFormat="1" ht="29.25" customHeight="1" x14ac:dyDescent="0.2">
      <c r="A126" s="90">
        <f t="shared" si="1"/>
        <v>120</v>
      </c>
      <c r="B126" s="132" t="s">
        <v>926</v>
      </c>
      <c r="C126" s="90">
        <v>1</v>
      </c>
      <c r="D126" s="97">
        <v>85477</v>
      </c>
      <c r="E126" s="214"/>
      <c r="K126" s="123"/>
    </row>
    <row r="127" spans="1:11" s="98" customFormat="1" ht="149.25" customHeight="1" x14ac:dyDescent="0.2">
      <c r="A127" s="90">
        <f t="shared" si="1"/>
        <v>121</v>
      </c>
      <c r="B127" s="131" t="s">
        <v>927</v>
      </c>
      <c r="C127" s="90">
        <v>1</v>
      </c>
      <c r="D127" s="97">
        <v>368168</v>
      </c>
      <c r="E127" s="214"/>
      <c r="K127" s="123"/>
    </row>
    <row r="128" spans="1:11" s="98" customFormat="1" ht="47.25" customHeight="1" x14ac:dyDescent="0.2">
      <c r="A128" s="90">
        <f t="shared" si="1"/>
        <v>122</v>
      </c>
      <c r="B128" s="131" t="s">
        <v>928</v>
      </c>
      <c r="C128" s="90">
        <v>1</v>
      </c>
      <c r="D128" s="97">
        <v>425728</v>
      </c>
      <c r="E128" s="214"/>
      <c r="K128" s="123"/>
    </row>
    <row r="129" spans="1:11" s="98" customFormat="1" ht="45.75" customHeight="1" x14ac:dyDescent="0.2">
      <c r="A129" s="90">
        <f t="shared" si="1"/>
        <v>123</v>
      </c>
      <c r="B129" s="131" t="s">
        <v>929</v>
      </c>
      <c r="C129" s="90">
        <v>1</v>
      </c>
      <c r="D129" s="97">
        <v>807128</v>
      </c>
      <c r="E129" s="214"/>
      <c r="K129" s="123"/>
    </row>
    <row r="130" spans="1:11" s="98" customFormat="1" ht="38.25" customHeight="1" x14ac:dyDescent="0.2">
      <c r="A130" s="90">
        <f t="shared" si="1"/>
        <v>124</v>
      </c>
      <c r="B130" s="131" t="s">
        <v>930</v>
      </c>
      <c r="C130" s="90">
        <v>1</v>
      </c>
      <c r="D130" s="97">
        <v>1644603</v>
      </c>
      <c r="E130" s="214"/>
      <c r="K130" s="123"/>
    </row>
    <row r="131" spans="1:11" s="98" customFormat="1" ht="52.5" customHeight="1" x14ac:dyDescent="0.2">
      <c r="A131" s="90">
        <f t="shared" si="1"/>
        <v>125</v>
      </c>
      <c r="B131" s="132" t="s">
        <v>931</v>
      </c>
      <c r="C131" s="90">
        <v>1</v>
      </c>
      <c r="D131" s="97">
        <v>559874</v>
      </c>
      <c r="E131" s="214"/>
      <c r="K131" s="123"/>
    </row>
    <row r="132" spans="1:11" s="98" customFormat="1" ht="44.25" customHeight="1" x14ac:dyDescent="0.2">
      <c r="A132" s="90">
        <f t="shared" si="1"/>
        <v>126</v>
      </c>
      <c r="B132" s="131" t="s">
        <v>932</v>
      </c>
      <c r="C132" s="90">
        <v>1</v>
      </c>
      <c r="D132" s="97">
        <v>1078000</v>
      </c>
      <c r="E132" s="214"/>
      <c r="K132" s="123"/>
    </row>
    <row r="133" spans="1:11" s="98" customFormat="1" ht="52.5" customHeight="1" x14ac:dyDescent="0.2">
      <c r="A133" s="90">
        <f t="shared" si="1"/>
        <v>127</v>
      </c>
      <c r="B133" s="131" t="s">
        <v>933</v>
      </c>
      <c r="C133" s="90">
        <v>1</v>
      </c>
      <c r="D133" s="97">
        <v>2108960</v>
      </c>
      <c r="E133" s="214"/>
      <c r="K133" s="123"/>
    </row>
    <row r="134" spans="1:11" s="98" customFormat="1" ht="57" customHeight="1" x14ac:dyDescent="0.2">
      <c r="A134" s="90">
        <f t="shared" si="1"/>
        <v>128</v>
      </c>
      <c r="B134" s="131" t="s">
        <v>934</v>
      </c>
      <c r="C134" s="90">
        <v>1</v>
      </c>
      <c r="D134" s="97">
        <v>478207</v>
      </c>
      <c r="E134" s="214"/>
      <c r="K134" s="123"/>
    </row>
    <row r="135" spans="1:11" s="98" customFormat="1" ht="41.25" customHeight="1" x14ac:dyDescent="0.2">
      <c r="A135" s="90">
        <f t="shared" si="1"/>
        <v>129</v>
      </c>
      <c r="B135" s="132" t="s">
        <v>935</v>
      </c>
      <c r="C135" s="90">
        <v>1</v>
      </c>
      <c r="D135" s="97">
        <v>882000</v>
      </c>
      <c r="E135" s="214"/>
      <c r="K135" s="123"/>
    </row>
    <row r="136" spans="1:11" s="98" customFormat="1" ht="29.25" customHeight="1" x14ac:dyDescent="0.2">
      <c r="A136" s="90">
        <f t="shared" si="1"/>
        <v>130</v>
      </c>
      <c r="B136" s="131" t="s">
        <v>936</v>
      </c>
      <c r="C136" s="90">
        <v>1</v>
      </c>
      <c r="D136" s="97">
        <v>1782293</v>
      </c>
      <c r="E136" s="214"/>
      <c r="K136" s="123"/>
    </row>
    <row r="137" spans="1:11" s="98" customFormat="1" ht="45" customHeight="1" x14ac:dyDescent="0.2">
      <c r="A137" s="90">
        <f t="shared" ref="A137:A184" si="2">+A136+1</f>
        <v>131</v>
      </c>
      <c r="B137" s="132" t="s">
        <v>937</v>
      </c>
      <c r="C137" s="90">
        <v>1</v>
      </c>
      <c r="D137" s="97">
        <v>373249</v>
      </c>
      <c r="E137" s="214"/>
      <c r="K137" s="123"/>
    </row>
    <row r="138" spans="1:11" s="98" customFormat="1" ht="49.5" customHeight="1" x14ac:dyDescent="0.2">
      <c r="A138" s="90">
        <f t="shared" si="2"/>
        <v>132</v>
      </c>
      <c r="B138" s="133" t="s">
        <v>938</v>
      </c>
      <c r="C138" s="90">
        <v>1</v>
      </c>
      <c r="D138" s="97">
        <v>443221</v>
      </c>
      <c r="E138" s="214"/>
      <c r="K138" s="123"/>
    </row>
    <row r="139" spans="1:11" s="98" customFormat="1" ht="57" customHeight="1" x14ac:dyDescent="0.2">
      <c r="A139" s="90">
        <f t="shared" si="2"/>
        <v>133</v>
      </c>
      <c r="B139" s="132" t="s">
        <v>939</v>
      </c>
      <c r="C139" s="90">
        <v>1</v>
      </c>
      <c r="D139" s="97">
        <v>821109</v>
      </c>
      <c r="E139" s="214"/>
      <c r="K139" s="123"/>
    </row>
    <row r="140" spans="1:11" s="98" customFormat="1" ht="54" customHeight="1" x14ac:dyDescent="0.2">
      <c r="A140" s="90">
        <f t="shared" si="2"/>
        <v>134</v>
      </c>
      <c r="B140" s="132" t="s">
        <v>940</v>
      </c>
      <c r="C140" s="90">
        <v>1</v>
      </c>
      <c r="D140" s="97">
        <v>611193</v>
      </c>
      <c r="E140" s="214"/>
      <c r="K140" s="123"/>
    </row>
    <row r="141" spans="1:11" s="98" customFormat="1" ht="47.25" customHeight="1" x14ac:dyDescent="0.2">
      <c r="A141" s="90">
        <f t="shared" si="2"/>
        <v>135</v>
      </c>
      <c r="B141" s="132" t="s">
        <v>941</v>
      </c>
      <c r="C141" s="90">
        <v>1</v>
      </c>
      <c r="D141" s="97">
        <v>961053</v>
      </c>
      <c r="E141" s="214"/>
      <c r="K141" s="123"/>
    </row>
    <row r="142" spans="1:11" s="98" customFormat="1" ht="49.5" customHeight="1" x14ac:dyDescent="0.2">
      <c r="A142" s="90">
        <f t="shared" si="2"/>
        <v>136</v>
      </c>
      <c r="B142" s="132" t="s">
        <v>942</v>
      </c>
      <c r="C142" s="90">
        <v>1</v>
      </c>
      <c r="D142" s="97">
        <v>243550</v>
      </c>
      <c r="E142" s="214"/>
      <c r="K142" s="123"/>
    </row>
    <row r="143" spans="1:11" s="98" customFormat="1" ht="45.75" customHeight="1" x14ac:dyDescent="0.2">
      <c r="A143" s="90">
        <f t="shared" si="2"/>
        <v>137</v>
      </c>
      <c r="B143" s="132" t="s">
        <v>943</v>
      </c>
      <c r="C143" s="90">
        <v>1</v>
      </c>
      <c r="D143" s="97">
        <v>507635</v>
      </c>
      <c r="E143" s="214"/>
      <c r="K143" s="123"/>
    </row>
    <row r="144" spans="1:11" s="98" customFormat="1" ht="43.5" customHeight="1" x14ac:dyDescent="0.2">
      <c r="A144" s="90">
        <f t="shared" si="2"/>
        <v>138</v>
      </c>
      <c r="B144" s="131" t="s">
        <v>944</v>
      </c>
      <c r="C144" s="90">
        <v>1</v>
      </c>
      <c r="D144" s="97">
        <v>946210</v>
      </c>
      <c r="E144" s="214"/>
      <c r="K144" s="123"/>
    </row>
    <row r="145" spans="1:11" s="98" customFormat="1" ht="47.25" customHeight="1" x14ac:dyDescent="0.2">
      <c r="A145" s="90">
        <f t="shared" si="2"/>
        <v>139</v>
      </c>
      <c r="B145" s="132" t="s">
        <v>945</v>
      </c>
      <c r="C145" s="90">
        <v>1</v>
      </c>
      <c r="D145" s="97">
        <v>222558</v>
      </c>
      <c r="E145" s="214"/>
      <c r="K145" s="123"/>
    </row>
    <row r="146" spans="1:11" s="98" customFormat="1" ht="45.75" customHeight="1" x14ac:dyDescent="0.2">
      <c r="A146" s="90">
        <f t="shared" si="2"/>
        <v>140</v>
      </c>
      <c r="B146" s="132" t="s">
        <v>946</v>
      </c>
      <c r="C146" s="90">
        <v>1</v>
      </c>
      <c r="D146" s="97">
        <v>466585</v>
      </c>
      <c r="E146" s="214"/>
      <c r="K146" s="123"/>
    </row>
    <row r="147" spans="1:11" s="98" customFormat="1" ht="45.75" customHeight="1" x14ac:dyDescent="0.2">
      <c r="A147" s="90">
        <f t="shared" si="2"/>
        <v>141</v>
      </c>
      <c r="B147" s="132" t="s">
        <v>947</v>
      </c>
      <c r="C147" s="90">
        <v>1</v>
      </c>
      <c r="D147" s="97">
        <v>866908</v>
      </c>
      <c r="E147" s="214"/>
      <c r="K147" s="123"/>
    </row>
    <row r="148" spans="1:11" s="98" customFormat="1" ht="44.25" customHeight="1" x14ac:dyDescent="0.2">
      <c r="A148" s="90">
        <f t="shared" si="2"/>
        <v>142</v>
      </c>
      <c r="B148" s="132" t="s">
        <v>948</v>
      </c>
      <c r="C148" s="90">
        <v>1</v>
      </c>
      <c r="D148" s="97">
        <v>243550</v>
      </c>
      <c r="E148" s="214"/>
      <c r="K148" s="123"/>
    </row>
    <row r="149" spans="1:11" s="98" customFormat="1" ht="57.75" customHeight="1" x14ac:dyDescent="0.2">
      <c r="A149" s="90">
        <f t="shared" si="2"/>
        <v>143</v>
      </c>
      <c r="B149" s="131" t="s">
        <v>949</v>
      </c>
      <c r="C149" s="90">
        <v>1</v>
      </c>
      <c r="D149" s="97">
        <v>507635</v>
      </c>
      <c r="E149" s="214"/>
      <c r="K149" s="123"/>
    </row>
    <row r="150" spans="1:11" s="98" customFormat="1" ht="39" customHeight="1" x14ac:dyDescent="0.2">
      <c r="A150" s="90">
        <f t="shared" si="2"/>
        <v>144</v>
      </c>
      <c r="B150" s="131" t="s">
        <v>950</v>
      </c>
      <c r="C150" s="90">
        <v>1</v>
      </c>
      <c r="D150" s="97">
        <v>946210</v>
      </c>
      <c r="E150" s="214"/>
      <c r="K150" s="123"/>
    </row>
    <row r="151" spans="1:11" s="98" customFormat="1" ht="51.75" customHeight="1" x14ac:dyDescent="0.2">
      <c r="A151" s="90">
        <f t="shared" si="2"/>
        <v>145</v>
      </c>
      <c r="B151" s="132" t="s">
        <v>951</v>
      </c>
      <c r="C151" s="90">
        <v>1</v>
      </c>
      <c r="D151" s="97">
        <v>183358</v>
      </c>
      <c r="E151" s="214"/>
      <c r="K151" s="123"/>
    </row>
    <row r="152" spans="1:11" s="98" customFormat="1" ht="45" customHeight="1" x14ac:dyDescent="0.2">
      <c r="A152" s="90">
        <f t="shared" si="2"/>
        <v>146</v>
      </c>
      <c r="B152" s="132" t="s">
        <v>952</v>
      </c>
      <c r="C152" s="90">
        <v>1</v>
      </c>
      <c r="D152" s="97">
        <v>362051</v>
      </c>
      <c r="E152" s="214"/>
      <c r="K152" s="123"/>
    </row>
    <row r="153" spans="1:11" s="98" customFormat="1" ht="42.75" customHeight="1" x14ac:dyDescent="0.2">
      <c r="A153" s="90">
        <f t="shared" si="2"/>
        <v>147</v>
      </c>
      <c r="B153" s="132" t="s">
        <v>953</v>
      </c>
      <c r="C153" s="90">
        <v>1</v>
      </c>
      <c r="D153" s="97">
        <v>689920</v>
      </c>
      <c r="E153" s="214"/>
      <c r="K153" s="123"/>
    </row>
    <row r="154" spans="1:11" s="98" customFormat="1" ht="39" customHeight="1" x14ac:dyDescent="0.2">
      <c r="A154" s="90">
        <f t="shared" si="2"/>
        <v>148</v>
      </c>
      <c r="B154" s="131" t="s">
        <v>954</v>
      </c>
      <c r="C154" s="90">
        <v>1</v>
      </c>
      <c r="D154" s="97">
        <v>84019</v>
      </c>
      <c r="E154" s="214"/>
      <c r="K154" s="123"/>
    </row>
    <row r="155" spans="1:11" s="98" customFormat="1" ht="34.5" customHeight="1" x14ac:dyDescent="0.2">
      <c r="A155" s="90">
        <f t="shared" si="2"/>
        <v>149</v>
      </c>
      <c r="B155" s="131" t="s">
        <v>955</v>
      </c>
      <c r="C155" s="90">
        <v>1</v>
      </c>
      <c r="D155" s="97">
        <v>137200</v>
      </c>
      <c r="E155" s="214"/>
      <c r="K155" s="123"/>
    </row>
    <row r="156" spans="1:11" s="98" customFormat="1" ht="43.5" customHeight="1" x14ac:dyDescent="0.2">
      <c r="A156" s="90">
        <f t="shared" si="2"/>
        <v>150</v>
      </c>
      <c r="B156" s="132" t="s">
        <v>956</v>
      </c>
      <c r="C156" s="90">
        <v>1</v>
      </c>
      <c r="D156" s="97">
        <v>264992</v>
      </c>
      <c r="E156" s="214"/>
      <c r="K156" s="123"/>
    </row>
    <row r="157" spans="1:11" s="98" customFormat="1" ht="199.5" customHeight="1" x14ac:dyDescent="0.2">
      <c r="A157" s="90">
        <f t="shared" si="2"/>
        <v>151</v>
      </c>
      <c r="B157" s="132" t="s">
        <v>957</v>
      </c>
      <c r="C157" s="90">
        <v>1</v>
      </c>
      <c r="D157" s="97">
        <v>1022931</v>
      </c>
      <c r="E157" s="214"/>
      <c r="K157" s="123"/>
    </row>
    <row r="158" spans="1:11" s="98" customFormat="1" ht="205.5" customHeight="1" x14ac:dyDescent="0.2">
      <c r="A158" s="90">
        <f t="shared" si="2"/>
        <v>152</v>
      </c>
      <c r="B158" s="132" t="s">
        <v>958</v>
      </c>
      <c r="C158" s="90">
        <v>1</v>
      </c>
      <c r="D158" s="97">
        <v>1405064</v>
      </c>
      <c r="E158" s="214"/>
      <c r="K158" s="123"/>
    </row>
    <row r="159" spans="1:11" s="98" customFormat="1" ht="231" customHeight="1" x14ac:dyDescent="0.2">
      <c r="A159" s="90">
        <f t="shared" si="2"/>
        <v>153</v>
      </c>
      <c r="B159" s="132" t="s">
        <v>959</v>
      </c>
      <c r="C159" s="90">
        <v>1</v>
      </c>
      <c r="D159" s="97">
        <v>1683821</v>
      </c>
      <c r="E159" s="214"/>
      <c r="K159" s="123"/>
    </row>
    <row r="160" spans="1:11" s="98" customFormat="1" ht="87.75" customHeight="1" x14ac:dyDescent="0.2">
      <c r="A160" s="90">
        <f t="shared" si="2"/>
        <v>154</v>
      </c>
      <c r="B160" s="132" t="s">
        <v>960</v>
      </c>
      <c r="C160" s="90">
        <v>1</v>
      </c>
      <c r="D160" s="97">
        <v>281479</v>
      </c>
      <c r="E160" s="214"/>
      <c r="K160" s="123"/>
    </row>
    <row r="161" spans="1:11" s="98" customFormat="1" ht="184.5" customHeight="1" x14ac:dyDescent="0.2">
      <c r="A161" s="90">
        <f t="shared" si="2"/>
        <v>155</v>
      </c>
      <c r="B161" s="132" t="s">
        <v>961</v>
      </c>
      <c r="C161" s="90">
        <v>1</v>
      </c>
      <c r="D161" s="97">
        <v>1740153</v>
      </c>
      <c r="E161" s="214"/>
      <c r="K161" s="123"/>
    </row>
    <row r="162" spans="1:11" s="98" customFormat="1" ht="192.75" customHeight="1" x14ac:dyDescent="0.2">
      <c r="A162" s="90">
        <f t="shared" si="2"/>
        <v>156</v>
      </c>
      <c r="B162" s="132" t="s">
        <v>962</v>
      </c>
      <c r="C162" s="90">
        <v>1</v>
      </c>
      <c r="D162" s="97">
        <v>2013900</v>
      </c>
      <c r="E162" s="214"/>
      <c r="K162" s="123"/>
    </row>
    <row r="163" spans="1:11" s="98" customFormat="1" ht="166.5" customHeight="1" x14ac:dyDescent="0.2">
      <c r="A163" s="90">
        <f t="shared" si="2"/>
        <v>157</v>
      </c>
      <c r="B163" s="132" t="s">
        <v>963</v>
      </c>
      <c r="C163" s="90">
        <v>1</v>
      </c>
      <c r="D163" s="97">
        <v>2542283</v>
      </c>
      <c r="E163" s="214"/>
      <c r="K163" s="123"/>
    </row>
    <row r="164" spans="1:11" s="98" customFormat="1" ht="168" customHeight="1" x14ac:dyDescent="0.2">
      <c r="A164" s="90">
        <f t="shared" si="2"/>
        <v>158</v>
      </c>
      <c r="B164" s="132" t="s">
        <v>964</v>
      </c>
      <c r="C164" s="90">
        <v>1</v>
      </c>
      <c r="D164" s="97">
        <v>2492793</v>
      </c>
      <c r="E164" s="214"/>
      <c r="K164" s="123"/>
    </row>
    <row r="165" spans="1:11" s="98" customFormat="1" ht="183.75" customHeight="1" x14ac:dyDescent="0.2">
      <c r="A165" s="90">
        <f t="shared" si="2"/>
        <v>159</v>
      </c>
      <c r="B165" s="132" t="s">
        <v>965</v>
      </c>
      <c r="C165" s="90">
        <v>1</v>
      </c>
      <c r="D165" s="97">
        <v>3890600</v>
      </c>
      <c r="E165" s="214"/>
      <c r="K165" s="123"/>
    </row>
    <row r="166" spans="1:11" s="98" customFormat="1" ht="180.75" customHeight="1" x14ac:dyDescent="0.2">
      <c r="A166" s="90">
        <f t="shared" si="2"/>
        <v>160</v>
      </c>
      <c r="B166" s="132" t="s">
        <v>966</v>
      </c>
      <c r="C166" s="90">
        <v>1</v>
      </c>
      <c r="D166" s="97">
        <v>9851613</v>
      </c>
      <c r="E166" s="214"/>
      <c r="K166" s="123"/>
    </row>
    <row r="167" spans="1:11" s="98" customFormat="1" ht="37.5" customHeight="1" x14ac:dyDescent="0.2">
      <c r="A167" s="90">
        <f t="shared" si="2"/>
        <v>161</v>
      </c>
      <c r="B167" s="132" t="s">
        <v>967</v>
      </c>
      <c r="C167" s="90">
        <v>1</v>
      </c>
      <c r="D167" s="97">
        <v>856128</v>
      </c>
      <c r="E167" s="214"/>
      <c r="K167" s="123"/>
    </row>
    <row r="168" spans="1:11" s="98" customFormat="1" ht="34.5" customHeight="1" x14ac:dyDescent="0.2">
      <c r="A168" s="90">
        <f t="shared" si="2"/>
        <v>162</v>
      </c>
      <c r="B168" s="131" t="s">
        <v>968</v>
      </c>
      <c r="C168" s="90">
        <v>1</v>
      </c>
      <c r="D168" s="97">
        <v>306483</v>
      </c>
      <c r="E168" s="214"/>
      <c r="K168" s="123"/>
    </row>
    <row r="169" spans="1:11" s="98" customFormat="1" ht="69" customHeight="1" x14ac:dyDescent="0.2">
      <c r="A169" s="90">
        <f t="shared" si="2"/>
        <v>163</v>
      </c>
      <c r="B169" s="131" t="s">
        <v>969</v>
      </c>
      <c r="C169" s="90">
        <v>1</v>
      </c>
      <c r="D169" s="97">
        <v>462856</v>
      </c>
      <c r="E169" s="214"/>
      <c r="K169" s="123"/>
    </row>
    <row r="170" spans="1:11" s="98" customFormat="1" ht="61.5" customHeight="1" x14ac:dyDescent="0.2">
      <c r="A170" s="90">
        <f t="shared" si="2"/>
        <v>164</v>
      </c>
      <c r="B170" s="131" t="s">
        <v>970</v>
      </c>
      <c r="C170" s="90">
        <v>1</v>
      </c>
      <c r="D170" s="97">
        <v>871890</v>
      </c>
      <c r="E170" s="214"/>
      <c r="K170" s="123"/>
    </row>
    <row r="171" spans="1:11" s="98" customFormat="1" ht="69" customHeight="1" x14ac:dyDescent="0.2">
      <c r="A171" s="90">
        <f t="shared" si="2"/>
        <v>165</v>
      </c>
      <c r="B171" s="132" t="s">
        <v>971</v>
      </c>
      <c r="C171" s="90">
        <v>1</v>
      </c>
      <c r="D171" s="97">
        <v>905235</v>
      </c>
      <c r="E171" s="214"/>
      <c r="K171" s="123"/>
    </row>
    <row r="172" spans="1:11" s="98" customFormat="1" ht="47.25" customHeight="1" x14ac:dyDescent="0.2">
      <c r="A172" s="90">
        <f t="shared" si="2"/>
        <v>166</v>
      </c>
      <c r="B172" s="132" t="s">
        <v>972</v>
      </c>
      <c r="C172" s="90">
        <v>1</v>
      </c>
      <c r="D172" s="97">
        <v>1086854</v>
      </c>
      <c r="E172" s="214"/>
      <c r="K172" s="123"/>
    </row>
    <row r="173" spans="1:11" s="98" customFormat="1" ht="67.5" customHeight="1" x14ac:dyDescent="0.2">
      <c r="A173" s="90">
        <f t="shared" si="2"/>
        <v>167</v>
      </c>
      <c r="B173" s="131" t="s">
        <v>973</v>
      </c>
      <c r="C173" s="90">
        <v>1</v>
      </c>
      <c r="D173" s="97">
        <v>1362200</v>
      </c>
      <c r="E173" s="214"/>
      <c r="K173" s="123"/>
    </row>
    <row r="174" spans="1:11" s="98" customFormat="1" ht="54.75" customHeight="1" x14ac:dyDescent="0.2">
      <c r="A174" s="90">
        <f t="shared" si="2"/>
        <v>168</v>
      </c>
      <c r="B174" s="132" t="s">
        <v>974</v>
      </c>
      <c r="C174" s="90">
        <v>1</v>
      </c>
      <c r="D174" s="97">
        <v>1796667</v>
      </c>
      <c r="E174" s="214"/>
      <c r="K174" s="123"/>
    </row>
    <row r="175" spans="1:11" s="98" customFormat="1" ht="105" customHeight="1" x14ac:dyDescent="0.2">
      <c r="A175" s="90">
        <f t="shared" si="2"/>
        <v>169</v>
      </c>
      <c r="B175" s="132" t="s">
        <v>975</v>
      </c>
      <c r="C175" s="90">
        <v>1</v>
      </c>
      <c r="D175" s="97">
        <v>1551410</v>
      </c>
      <c r="E175" s="214"/>
      <c r="K175" s="123"/>
    </row>
    <row r="176" spans="1:11" s="98" customFormat="1" ht="41.25" customHeight="1" x14ac:dyDescent="0.2">
      <c r="A176" s="90">
        <f t="shared" si="2"/>
        <v>170</v>
      </c>
      <c r="B176" s="132" t="s">
        <v>976</v>
      </c>
      <c r="C176" s="90">
        <v>1</v>
      </c>
      <c r="D176" s="97">
        <v>225988</v>
      </c>
      <c r="E176" s="214"/>
      <c r="K176" s="123"/>
    </row>
    <row r="177" spans="1:11" s="98" customFormat="1" ht="41.25" customHeight="1" x14ac:dyDescent="0.2">
      <c r="A177" s="90">
        <f t="shared" si="2"/>
        <v>171</v>
      </c>
      <c r="B177" s="132" t="s">
        <v>977</v>
      </c>
      <c r="C177" s="90">
        <v>1</v>
      </c>
      <c r="D177" s="97">
        <v>283302</v>
      </c>
      <c r="E177" s="214"/>
      <c r="K177" s="123"/>
    </row>
    <row r="178" spans="1:11" s="98" customFormat="1" ht="63.75" customHeight="1" x14ac:dyDescent="0.2">
      <c r="A178" s="90">
        <f t="shared" si="2"/>
        <v>172</v>
      </c>
      <c r="B178" s="132" t="s">
        <v>978</v>
      </c>
      <c r="C178" s="90">
        <v>1</v>
      </c>
      <c r="D178" s="97">
        <v>203775</v>
      </c>
      <c r="E178" s="214"/>
      <c r="K178" s="123"/>
    </row>
    <row r="179" spans="1:11" s="98" customFormat="1" ht="52.5" customHeight="1" x14ac:dyDescent="0.2">
      <c r="A179" s="90">
        <f t="shared" si="2"/>
        <v>173</v>
      </c>
      <c r="B179" s="132" t="s">
        <v>979</v>
      </c>
      <c r="C179" s="90">
        <v>1</v>
      </c>
      <c r="D179" s="97">
        <v>256335</v>
      </c>
      <c r="E179" s="214"/>
      <c r="K179" s="123"/>
    </row>
    <row r="180" spans="1:11" s="98" customFormat="1" ht="43.5" customHeight="1" x14ac:dyDescent="0.2">
      <c r="A180" s="90">
        <f t="shared" si="2"/>
        <v>174</v>
      </c>
      <c r="B180" s="132" t="s">
        <v>980</v>
      </c>
      <c r="C180" s="90">
        <v>1</v>
      </c>
      <c r="D180" s="97">
        <v>164754</v>
      </c>
      <c r="E180" s="214"/>
      <c r="K180" s="123"/>
    </row>
    <row r="181" spans="1:11" s="98" customFormat="1" ht="42" customHeight="1" x14ac:dyDescent="0.2">
      <c r="A181" s="90">
        <f t="shared" si="2"/>
        <v>175</v>
      </c>
      <c r="B181" s="131" t="s">
        <v>981</v>
      </c>
      <c r="C181" s="90">
        <v>1</v>
      </c>
      <c r="D181" s="97">
        <v>220402</v>
      </c>
      <c r="E181" s="214"/>
      <c r="K181" s="123"/>
    </row>
    <row r="182" spans="1:11" s="98" customFormat="1" ht="77.25" customHeight="1" x14ac:dyDescent="0.2">
      <c r="A182" s="90">
        <f t="shared" si="2"/>
        <v>176</v>
      </c>
      <c r="B182" s="131" t="s">
        <v>982</v>
      </c>
      <c r="C182" s="90">
        <v>1</v>
      </c>
      <c r="D182" s="97">
        <v>96661</v>
      </c>
      <c r="E182" s="214"/>
      <c r="K182" s="123"/>
    </row>
    <row r="183" spans="1:11" s="98" customFormat="1" ht="60.75" customHeight="1" x14ac:dyDescent="0.2">
      <c r="A183" s="90">
        <f t="shared" si="2"/>
        <v>177</v>
      </c>
      <c r="B183" s="132" t="s">
        <v>983</v>
      </c>
      <c r="C183" s="90">
        <v>1</v>
      </c>
      <c r="D183" s="97">
        <v>132741</v>
      </c>
      <c r="E183" s="214"/>
      <c r="K183" s="123"/>
    </row>
    <row r="184" spans="1:11" s="98" customFormat="1" ht="70.5" customHeight="1" x14ac:dyDescent="0.2">
      <c r="A184" s="90">
        <f t="shared" si="2"/>
        <v>178</v>
      </c>
      <c r="B184" s="132" t="s">
        <v>984</v>
      </c>
      <c r="C184" s="90">
        <v>1</v>
      </c>
      <c r="D184" s="97">
        <v>215829</v>
      </c>
      <c r="E184" s="214"/>
      <c r="K184" s="123"/>
    </row>
  </sheetData>
  <mergeCells count="3">
    <mergeCell ref="A4:E4"/>
    <mergeCell ref="B5:E5"/>
    <mergeCell ref="E7:E18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A16" zoomScale="118" zoomScaleNormal="118" workbookViewId="0">
      <selection activeCell="E9" sqref="E9"/>
    </sheetView>
  </sheetViews>
  <sheetFormatPr baseColWidth="10" defaultRowHeight="15" x14ac:dyDescent="0.25"/>
  <cols>
    <col min="2" max="2" width="36.42578125" customWidth="1"/>
    <col min="3" max="3" width="19.5703125" customWidth="1"/>
    <col min="4" max="4" width="19.7109375" customWidth="1"/>
    <col min="5" max="5" width="22.7109375" bestFit="1" customWidth="1"/>
    <col min="6" max="6" width="25.42578125" customWidth="1"/>
    <col min="7" max="7" width="68.5703125" customWidth="1"/>
    <col min="8" max="8" width="12" bestFit="1" customWidth="1"/>
    <col min="9" max="9" width="13" bestFit="1" customWidth="1"/>
    <col min="10" max="10" width="12" bestFit="1" customWidth="1"/>
    <col min="11" max="11" width="14.28515625" customWidth="1"/>
    <col min="13" max="13" width="12" bestFit="1" customWidth="1"/>
  </cols>
  <sheetData>
    <row r="1" spans="1:13" s="98" customFormat="1" ht="24.75" customHeight="1" x14ac:dyDescent="0.2">
      <c r="E1" s="134"/>
      <c r="F1" s="122"/>
      <c r="M1" s="123"/>
    </row>
    <row r="2" spans="1:13" s="98" customFormat="1" ht="14.25" x14ac:dyDescent="0.2">
      <c r="E2" s="134"/>
      <c r="F2" s="124"/>
      <c r="M2" s="123"/>
    </row>
    <row r="3" spans="1:13" s="98" customFormat="1" ht="14.25" x14ac:dyDescent="0.2">
      <c r="E3" s="134"/>
      <c r="F3" s="124"/>
      <c r="M3" s="123"/>
    </row>
    <row r="4" spans="1:13" s="98" customFormat="1" x14ac:dyDescent="0.2">
      <c r="A4" s="204" t="s">
        <v>817</v>
      </c>
      <c r="B4" s="204"/>
      <c r="C4" s="204"/>
      <c r="D4" s="204"/>
      <c r="E4" s="204"/>
      <c r="F4" s="204"/>
      <c r="G4" s="204"/>
      <c r="M4" s="123"/>
    </row>
    <row r="5" spans="1:13" s="98" customFormat="1" ht="32.25" customHeight="1" x14ac:dyDescent="0.2">
      <c r="A5" s="94" t="s">
        <v>221</v>
      </c>
      <c r="B5" s="203" t="s">
        <v>985</v>
      </c>
      <c r="C5" s="203"/>
      <c r="D5" s="203"/>
      <c r="E5" s="203"/>
      <c r="F5" s="203"/>
      <c r="G5" s="203"/>
      <c r="M5" s="123"/>
    </row>
    <row r="6" spans="1:13" s="98" customFormat="1" x14ac:dyDescent="0.2">
      <c r="A6" s="204" t="s">
        <v>365</v>
      </c>
      <c r="B6" s="204"/>
      <c r="C6" s="204"/>
      <c r="D6" s="204"/>
      <c r="E6" s="204"/>
      <c r="F6" s="204"/>
      <c r="G6" s="204"/>
      <c r="M6" s="123"/>
    </row>
    <row r="7" spans="1:13" s="98" customFormat="1" ht="30" x14ac:dyDescent="0.2">
      <c r="A7" s="88" t="s">
        <v>1</v>
      </c>
      <c r="B7" s="88" t="s">
        <v>2</v>
      </c>
      <c r="C7" s="88" t="s">
        <v>7</v>
      </c>
      <c r="D7" s="88" t="s">
        <v>81</v>
      </c>
      <c r="E7" s="89" t="s">
        <v>986</v>
      </c>
      <c r="F7" s="114" t="s">
        <v>205</v>
      </c>
      <c r="G7" s="88" t="s">
        <v>12</v>
      </c>
      <c r="M7" s="123"/>
    </row>
    <row r="8" spans="1:13" s="98" customFormat="1" ht="90.75" customHeight="1" x14ac:dyDescent="0.2">
      <c r="A8" s="90">
        <v>1</v>
      </c>
      <c r="B8" s="119" t="s">
        <v>987</v>
      </c>
      <c r="C8" s="135">
        <v>2</v>
      </c>
      <c r="D8" s="135" t="s">
        <v>82</v>
      </c>
      <c r="E8" s="136">
        <v>57795817.5</v>
      </c>
      <c r="F8" s="137">
        <f>E8*C8</f>
        <v>115591635</v>
      </c>
      <c r="G8" s="215" t="s">
        <v>988</v>
      </c>
      <c r="J8" s="138"/>
      <c r="K8" s="126"/>
      <c r="L8" s="126"/>
      <c r="M8" s="123"/>
    </row>
    <row r="9" spans="1:13" s="98" customFormat="1" ht="86.25" customHeight="1" x14ac:dyDescent="0.2">
      <c r="A9" s="90">
        <v>2</v>
      </c>
      <c r="B9" s="119" t="s">
        <v>189</v>
      </c>
      <c r="C9" s="135">
        <v>4</v>
      </c>
      <c r="D9" s="135" t="s">
        <v>82</v>
      </c>
      <c r="E9" s="136">
        <v>56744985</v>
      </c>
      <c r="F9" s="137">
        <f>E9*C9</f>
        <v>226979940</v>
      </c>
      <c r="G9" s="216"/>
      <c r="J9" s="138"/>
      <c r="K9" s="126"/>
      <c r="L9" s="126"/>
      <c r="M9" s="123"/>
    </row>
    <row r="10" spans="1:13" s="98" customFormat="1" ht="99.75" customHeight="1" x14ac:dyDescent="0.2">
      <c r="A10" s="90">
        <v>3</v>
      </c>
      <c r="B10" s="119" t="s">
        <v>191</v>
      </c>
      <c r="C10" s="135">
        <v>6</v>
      </c>
      <c r="D10" s="135" t="s">
        <v>82</v>
      </c>
      <c r="E10" s="136">
        <v>1094119</v>
      </c>
      <c r="F10" s="137">
        <f t="shared" ref="F10:F17" si="0">E10*C10</f>
        <v>6564714</v>
      </c>
      <c r="G10" s="216"/>
      <c r="J10" s="138"/>
      <c r="K10" s="126"/>
      <c r="L10" s="126"/>
      <c r="M10" s="123"/>
    </row>
    <row r="11" spans="1:13" s="98" customFormat="1" ht="52.5" customHeight="1" x14ac:dyDescent="0.2">
      <c r="A11" s="90">
        <v>4</v>
      </c>
      <c r="B11" s="119" t="s">
        <v>192</v>
      </c>
      <c r="C11" s="135">
        <v>6</v>
      </c>
      <c r="D11" s="135" t="s">
        <v>82</v>
      </c>
      <c r="E11" s="136">
        <v>542829</v>
      </c>
      <c r="F11" s="137">
        <f t="shared" si="0"/>
        <v>3256974</v>
      </c>
      <c r="G11" s="216"/>
      <c r="J11" s="138"/>
      <c r="K11" s="126"/>
      <c r="L11" s="126"/>
      <c r="M11" s="123"/>
    </row>
    <row r="12" spans="1:13" s="98" customFormat="1" ht="57" customHeight="1" x14ac:dyDescent="0.2">
      <c r="A12" s="90">
        <v>5</v>
      </c>
      <c r="B12" s="119" t="s">
        <v>193</v>
      </c>
      <c r="C12" s="135">
        <v>42</v>
      </c>
      <c r="D12" s="135" t="s">
        <v>82</v>
      </c>
      <c r="E12" s="136">
        <v>332638</v>
      </c>
      <c r="F12" s="137">
        <f t="shared" si="0"/>
        <v>13970796</v>
      </c>
      <c r="G12" s="216"/>
      <c r="J12" s="138"/>
      <c r="K12" s="126"/>
      <c r="L12" s="126"/>
      <c r="M12" s="123"/>
    </row>
    <row r="13" spans="1:13" s="98" customFormat="1" ht="49.5" customHeight="1" x14ac:dyDescent="0.2">
      <c r="A13" s="90">
        <v>6</v>
      </c>
      <c r="B13" s="119" t="s">
        <v>194</v>
      </c>
      <c r="C13" s="135">
        <v>6</v>
      </c>
      <c r="D13" s="135" t="s">
        <v>82</v>
      </c>
      <c r="E13" s="136">
        <v>679344</v>
      </c>
      <c r="F13" s="137">
        <f t="shared" si="0"/>
        <v>4076064</v>
      </c>
      <c r="G13" s="216"/>
      <c r="J13" s="138"/>
      <c r="K13" s="126"/>
      <c r="L13" s="126"/>
      <c r="M13" s="123"/>
    </row>
    <row r="14" spans="1:13" s="98" customFormat="1" ht="59.25" customHeight="1" x14ac:dyDescent="0.2">
      <c r="A14" s="90">
        <v>7</v>
      </c>
      <c r="B14" s="119" t="s">
        <v>195</v>
      </c>
      <c r="C14" s="135">
        <v>11</v>
      </c>
      <c r="D14" s="135" t="s">
        <v>82</v>
      </c>
      <c r="E14" s="136">
        <v>376183</v>
      </c>
      <c r="F14" s="137">
        <f t="shared" si="0"/>
        <v>4138013</v>
      </c>
      <c r="G14" s="216"/>
      <c r="J14" s="138"/>
      <c r="K14" s="126"/>
      <c r="L14" s="126"/>
      <c r="M14" s="123"/>
    </row>
    <row r="15" spans="1:13" s="98" customFormat="1" ht="187.5" customHeight="1" x14ac:dyDescent="0.2">
      <c r="A15" s="90">
        <v>8</v>
      </c>
      <c r="B15" s="119" t="s">
        <v>196</v>
      </c>
      <c r="C15" s="135">
        <v>5</v>
      </c>
      <c r="D15" s="135" t="s">
        <v>82</v>
      </c>
      <c r="E15" s="136">
        <v>1730874</v>
      </c>
      <c r="F15" s="137">
        <f t="shared" si="0"/>
        <v>8654370</v>
      </c>
      <c r="G15" s="216"/>
      <c r="J15" s="138"/>
      <c r="K15" s="126"/>
      <c r="L15" s="126"/>
      <c r="M15" s="123"/>
    </row>
    <row r="16" spans="1:13" s="98" customFormat="1" ht="174.75" customHeight="1" x14ac:dyDescent="0.2">
      <c r="A16" s="90">
        <v>9</v>
      </c>
      <c r="B16" s="119" t="s">
        <v>196</v>
      </c>
      <c r="C16" s="135">
        <v>2</v>
      </c>
      <c r="D16" s="135" t="s">
        <v>82</v>
      </c>
      <c r="E16" s="136">
        <v>1453681</v>
      </c>
      <c r="F16" s="137">
        <f t="shared" si="0"/>
        <v>2907362</v>
      </c>
      <c r="G16" s="216"/>
      <c r="J16" s="138"/>
      <c r="K16" s="126"/>
      <c r="L16" s="126"/>
      <c r="M16" s="123"/>
    </row>
    <row r="17" spans="1:13" s="98" customFormat="1" ht="132.75" customHeight="1" x14ac:dyDescent="0.2">
      <c r="A17" s="90">
        <v>10</v>
      </c>
      <c r="B17" s="119" t="s">
        <v>197</v>
      </c>
      <c r="C17" s="135">
        <v>6</v>
      </c>
      <c r="D17" s="135" t="s">
        <v>82</v>
      </c>
      <c r="E17" s="136">
        <v>1738644</v>
      </c>
      <c r="F17" s="137">
        <f t="shared" si="0"/>
        <v>10431864</v>
      </c>
      <c r="G17" s="217"/>
      <c r="J17" s="126"/>
      <c r="K17" s="126"/>
      <c r="M17" s="123"/>
    </row>
  </sheetData>
  <mergeCells count="4">
    <mergeCell ref="A4:G4"/>
    <mergeCell ref="B5:G5"/>
    <mergeCell ref="A6:G6"/>
    <mergeCell ref="G8:G1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7" sqref="A7:D7"/>
    </sheetView>
  </sheetViews>
  <sheetFormatPr baseColWidth="10" defaultRowHeight="15" x14ac:dyDescent="0.25"/>
  <cols>
    <col min="2" max="2" width="55.85546875" customWidth="1"/>
    <col min="3" max="3" width="16.7109375" customWidth="1"/>
    <col min="4" max="4" width="17.85546875" customWidth="1"/>
    <col min="5" max="5" width="21.85546875" customWidth="1"/>
    <col min="6" max="6" width="53.5703125" customWidth="1"/>
    <col min="7" max="7" width="12" bestFit="1" customWidth="1"/>
    <col min="8" max="8" width="13" bestFit="1" customWidth="1"/>
    <col min="9" max="9" width="12" bestFit="1" customWidth="1"/>
    <col min="10" max="10" width="14.28515625" customWidth="1"/>
    <col min="11" max="11" width="13.7109375" customWidth="1"/>
    <col min="12" max="12" width="12" bestFit="1" customWidth="1"/>
  </cols>
  <sheetData>
    <row r="1" spans="1:12" s="98" customFormat="1" ht="24.75" customHeight="1" x14ac:dyDescent="0.2">
      <c r="E1" s="122"/>
      <c r="L1" s="123"/>
    </row>
    <row r="2" spans="1:12" s="98" customFormat="1" ht="14.25" x14ac:dyDescent="0.2">
      <c r="E2" s="124"/>
      <c r="L2" s="123"/>
    </row>
    <row r="3" spans="1:12" s="98" customFormat="1" ht="14.25" x14ac:dyDescent="0.2">
      <c r="E3" s="124"/>
      <c r="L3" s="123"/>
    </row>
    <row r="4" spans="1:12" s="98" customFormat="1" x14ac:dyDescent="0.2">
      <c r="A4" s="204" t="s">
        <v>817</v>
      </c>
      <c r="B4" s="204"/>
      <c r="C4" s="204"/>
      <c r="D4" s="204"/>
      <c r="E4" s="204"/>
      <c r="F4" s="204"/>
      <c r="L4" s="123"/>
    </row>
    <row r="5" spans="1:12" s="98" customFormat="1" ht="27" customHeight="1" x14ac:dyDescent="0.2">
      <c r="A5" s="94" t="s">
        <v>221</v>
      </c>
      <c r="B5" s="203" t="s">
        <v>989</v>
      </c>
      <c r="C5" s="203"/>
      <c r="D5" s="203"/>
      <c r="E5" s="203"/>
      <c r="F5" s="203"/>
      <c r="L5" s="123"/>
    </row>
    <row r="6" spans="1:12" s="98" customFormat="1" ht="30" x14ac:dyDescent="0.2">
      <c r="A6" s="88" t="s">
        <v>1</v>
      </c>
      <c r="B6" s="88" t="s">
        <v>2</v>
      </c>
      <c r="C6" s="88" t="s">
        <v>7</v>
      </c>
      <c r="D6" s="88" t="s">
        <v>81</v>
      </c>
      <c r="E6" s="114" t="s">
        <v>205</v>
      </c>
      <c r="F6" s="88" t="s">
        <v>12</v>
      </c>
      <c r="L6" s="123"/>
    </row>
    <row r="7" spans="1:12" s="98" customFormat="1" ht="33" customHeight="1" x14ac:dyDescent="0.2">
      <c r="A7" s="218" t="s">
        <v>990</v>
      </c>
      <c r="B7" s="219"/>
      <c r="C7" s="219"/>
      <c r="D7" s="220"/>
      <c r="E7" s="221">
        <v>2197811</v>
      </c>
      <c r="F7" s="212" t="s">
        <v>991</v>
      </c>
      <c r="L7" s="123"/>
    </row>
    <row r="8" spans="1:12" s="123" customFormat="1" ht="30" customHeight="1" x14ac:dyDescent="0.2">
      <c r="A8" s="90">
        <v>1</v>
      </c>
      <c r="B8" s="125" t="s">
        <v>182</v>
      </c>
      <c r="C8" s="135">
        <v>3</v>
      </c>
      <c r="D8" s="135" t="s">
        <v>82</v>
      </c>
      <c r="E8" s="222"/>
      <c r="F8" s="213"/>
      <c r="G8" s="98"/>
      <c r="I8" s="138"/>
      <c r="J8" s="126"/>
      <c r="K8" s="126"/>
    </row>
    <row r="9" spans="1:12" s="123" customFormat="1" ht="44.25" customHeight="1" x14ac:dyDescent="0.2">
      <c r="A9" s="90">
        <v>2</v>
      </c>
      <c r="B9" s="125" t="s">
        <v>183</v>
      </c>
      <c r="C9" s="135">
        <v>3</v>
      </c>
      <c r="D9" s="135" t="s">
        <v>82</v>
      </c>
      <c r="E9" s="222"/>
      <c r="F9" s="213"/>
      <c r="G9" s="98"/>
      <c r="H9" s="98"/>
      <c r="I9" s="138"/>
      <c r="J9" s="126"/>
      <c r="K9" s="126"/>
    </row>
    <row r="10" spans="1:12" s="123" customFormat="1" ht="40.5" customHeight="1" x14ac:dyDescent="0.2">
      <c r="A10" s="90">
        <v>3</v>
      </c>
      <c r="B10" s="125" t="s">
        <v>184</v>
      </c>
      <c r="C10" s="135">
        <v>3</v>
      </c>
      <c r="D10" s="135" t="s">
        <v>82</v>
      </c>
      <c r="E10" s="222"/>
      <c r="F10" s="213"/>
      <c r="G10" s="98"/>
      <c r="H10" s="98"/>
      <c r="I10" s="138"/>
      <c r="J10" s="126"/>
      <c r="K10" s="126"/>
    </row>
    <row r="11" spans="1:12" s="123" customFormat="1" ht="49.5" customHeight="1" x14ac:dyDescent="0.2">
      <c r="A11" s="90">
        <v>4</v>
      </c>
      <c r="B11" s="125" t="s">
        <v>992</v>
      </c>
      <c r="C11" s="135">
        <v>3</v>
      </c>
      <c r="D11" s="135" t="s">
        <v>82</v>
      </c>
      <c r="E11" s="222"/>
      <c r="F11" s="213"/>
      <c r="G11" s="98"/>
      <c r="H11" s="98"/>
      <c r="I11" s="138"/>
      <c r="J11" s="126"/>
      <c r="K11" s="126"/>
    </row>
    <row r="12" spans="1:12" s="123" customFormat="1" ht="30.75" customHeight="1" x14ac:dyDescent="0.2">
      <c r="A12" s="218" t="s">
        <v>993</v>
      </c>
      <c r="B12" s="219"/>
      <c r="C12" s="219"/>
      <c r="D12" s="220"/>
      <c r="E12" s="222"/>
      <c r="F12" s="213"/>
      <c r="G12" s="98"/>
      <c r="H12" s="98"/>
      <c r="I12" s="138"/>
      <c r="J12" s="126"/>
      <c r="K12" s="126"/>
    </row>
    <row r="13" spans="1:12" s="123" customFormat="1" ht="69.75" customHeight="1" x14ac:dyDescent="0.2">
      <c r="A13" s="90">
        <v>5</v>
      </c>
      <c r="B13" s="125" t="s">
        <v>994</v>
      </c>
      <c r="C13" s="135">
        <v>1</v>
      </c>
      <c r="D13" s="135" t="s">
        <v>82</v>
      </c>
      <c r="E13" s="222"/>
      <c r="F13" s="213"/>
      <c r="G13" s="98"/>
      <c r="H13" s="98"/>
      <c r="I13" s="126"/>
      <c r="J13" s="126"/>
      <c r="K13" s="98"/>
    </row>
    <row r="14" spans="1:12" s="123" customFormat="1" ht="82.5" customHeight="1" x14ac:dyDescent="0.2">
      <c r="A14" s="90">
        <v>6</v>
      </c>
      <c r="B14" s="125" t="s">
        <v>995</v>
      </c>
      <c r="C14" s="135">
        <v>1</v>
      </c>
      <c r="D14" s="135" t="s">
        <v>82</v>
      </c>
      <c r="E14" s="223"/>
      <c r="F14" s="224"/>
      <c r="G14" s="98"/>
      <c r="H14" s="98"/>
      <c r="I14" s="98"/>
      <c r="J14" s="126"/>
      <c r="K14" s="98"/>
    </row>
  </sheetData>
  <mergeCells count="6">
    <mergeCell ref="A4:F4"/>
    <mergeCell ref="B5:F5"/>
    <mergeCell ref="A7:D7"/>
    <mergeCell ref="E7:E14"/>
    <mergeCell ref="F7:F14"/>
    <mergeCell ref="A12:D1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A10" workbookViewId="0">
      <selection activeCell="B10" sqref="B10"/>
    </sheetView>
  </sheetViews>
  <sheetFormatPr baseColWidth="10" defaultRowHeight="15" x14ac:dyDescent="0.25"/>
  <cols>
    <col min="1" max="1" width="10" bestFit="1" customWidth="1"/>
    <col min="2" max="2" width="37" customWidth="1"/>
    <col min="3" max="3" width="11.85546875" bestFit="1" customWidth="1"/>
    <col min="4" max="4" width="136.42578125" customWidth="1"/>
    <col min="5" max="5" width="14.140625" bestFit="1" customWidth="1"/>
    <col min="6" max="6" width="53.5703125" customWidth="1"/>
    <col min="7" max="7" width="12" bestFit="1" customWidth="1"/>
    <col min="8" max="8" width="13" bestFit="1" customWidth="1"/>
    <col min="9" max="9" width="12" bestFit="1" customWidth="1"/>
    <col min="10" max="10" width="14.28515625" customWidth="1"/>
    <col min="11" max="11" width="13.7109375" customWidth="1"/>
    <col min="12" max="12" width="12" bestFit="1" customWidth="1"/>
  </cols>
  <sheetData>
    <row r="1" spans="1:12" s="142" customFormat="1" ht="24.75" customHeight="1" x14ac:dyDescent="0.2">
      <c r="A1" s="140"/>
      <c r="B1" s="140"/>
      <c r="C1" s="140"/>
      <c r="D1" s="140"/>
      <c r="E1" s="141"/>
      <c r="F1" s="140"/>
      <c r="G1" s="140"/>
      <c r="H1" s="140"/>
      <c r="I1" s="140"/>
      <c r="J1" s="140"/>
      <c r="K1" s="140"/>
    </row>
    <row r="2" spans="1:12" s="140" customFormat="1" ht="12.75" x14ac:dyDescent="0.2">
      <c r="E2" s="143"/>
      <c r="L2" s="142"/>
    </row>
    <row r="3" spans="1:12" s="140" customFormat="1" ht="12.75" x14ac:dyDescent="0.2">
      <c r="E3" s="143"/>
      <c r="L3" s="142"/>
    </row>
    <row r="4" spans="1:12" s="142" customFormat="1" ht="19.5" customHeight="1" x14ac:dyDescent="0.2">
      <c r="A4" s="225" t="s">
        <v>817</v>
      </c>
      <c r="B4" s="225"/>
      <c r="C4" s="225"/>
      <c r="D4" s="225"/>
      <c r="E4" s="225"/>
      <c r="F4" s="225"/>
      <c r="G4" s="140"/>
      <c r="H4" s="140"/>
      <c r="I4" s="140"/>
      <c r="J4" s="140"/>
      <c r="K4" s="140"/>
    </row>
    <row r="5" spans="1:12" s="142" customFormat="1" ht="24" customHeight="1" x14ac:dyDescent="0.2">
      <c r="A5" s="144" t="s">
        <v>221</v>
      </c>
      <c r="B5" s="226" t="s">
        <v>996</v>
      </c>
      <c r="C5" s="226"/>
      <c r="D5" s="226"/>
      <c r="E5" s="226"/>
      <c r="F5" s="226"/>
      <c r="G5" s="140"/>
      <c r="H5" s="140"/>
      <c r="I5" s="140"/>
      <c r="J5" s="140"/>
      <c r="K5" s="140"/>
    </row>
    <row r="6" spans="1:12" s="142" customFormat="1" ht="25.5" x14ac:dyDescent="0.2">
      <c r="A6" s="145" t="s">
        <v>1</v>
      </c>
      <c r="B6" s="145" t="s">
        <v>2</v>
      </c>
      <c r="C6" s="145" t="s">
        <v>7</v>
      </c>
      <c r="D6" s="145" t="s">
        <v>997</v>
      </c>
      <c r="E6" s="146" t="s">
        <v>205</v>
      </c>
      <c r="F6" s="145" t="s">
        <v>12</v>
      </c>
      <c r="G6" s="140"/>
      <c r="H6" s="140"/>
      <c r="I6" s="140"/>
      <c r="J6" s="140"/>
      <c r="K6" s="140"/>
    </row>
    <row r="7" spans="1:12" s="142" customFormat="1" ht="67.5" customHeight="1" x14ac:dyDescent="0.2">
      <c r="A7" s="147">
        <v>1</v>
      </c>
      <c r="B7" s="148" t="s">
        <v>998</v>
      </c>
      <c r="C7" s="149">
        <v>600</v>
      </c>
      <c r="D7" s="148" t="s">
        <v>999</v>
      </c>
      <c r="E7" s="227">
        <v>61611154</v>
      </c>
      <c r="F7" s="228" t="s">
        <v>1000</v>
      </c>
      <c r="G7" s="140"/>
      <c r="I7" s="150"/>
      <c r="J7" s="151"/>
      <c r="K7" s="151"/>
    </row>
    <row r="8" spans="1:12" s="142" customFormat="1" ht="40.5" customHeight="1" x14ac:dyDescent="0.2">
      <c r="A8" s="147">
        <v>2</v>
      </c>
      <c r="B8" s="148" t="s">
        <v>1001</v>
      </c>
      <c r="C8" s="149">
        <v>120</v>
      </c>
      <c r="D8" s="148" t="s">
        <v>1002</v>
      </c>
      <c r="E8" s="227"/>
      <c r="F8" s="228"/>
      <c r="G8" s="140"/>
      <c r="H8" s="140"/>
      <c r="I8" s="150"/>
      <c r="J8" s="151"/>
      <c r="K8" s="151"/>
    </row>
    <row r="9" spans="1:12" s="142" customFormat="1" ht="35.25" customHeight="1" x14ac:dyDescent="0.2">
      <c r="A9" s="147">
        <v>3</v>
      </c>
      <c r="B9" s="148" t="s">
        <v>1003</v>
      </c>
      <c r="C9" s="149">
        <v>1</v>
      </c>
      <c r="D9" s="148" t="s">
        <v>1004</v>
      </c>
      <c r="E9" s="227"/>
      <c r="F9" s="228"/>
      <c r="G9" s="140"/>
      <c r="H9" s="140"/>
      <c r="I9" s="150"/>
      <c r="J9" s="151"/>
      <c r="K9" s="151"/>
    </row>
    <row r="10" spans="1:12" s="142" customFormat="1" ht="399.75" customHeight="1" x14ac:dyDescent="0.2">
      <c r="A10" s="147">
        <v>4</v>
      </c>
      <c r="B10" s="148" t="s">
        <v>1005</v>
      </c>
      <c r="C10" s="149">
        <v>1</v>
      </c>
      <c r="D10" s="152" t="s">
        <v>1006</v>
      </c>
      <c r="E10" s="227"/>
      <c r="F10" s="228"/>
      <c r="G10" s="140"/>
      <c r="H10" s="140"/>
      <c r="I10" s="150"/>
      <c r="J10" s="151"/>
      <c r="K10" s="151"/>
    </row>
  </sheetData>
  <mergeCells count="4">
    <mergeCell ref="A4:F4"/>
    <mergeCell ref="B5:F5"/>
    <mergeCell ref="E7:E10"/>
    <mergeCell ref="F7:F10"/>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E11" sqref="E11"/>
    </sheetView>
  </sheetViews>
  <sheetFormatPr baseColWidth="10" defaultRowHeight="15" x14ac:dyDescent="0.25"/>
  <cols>
    <col min="1" max="1" width="10" bestFit="1" customWidth="1"/>
    <col min="2" max="2" width="49.28515625" customWidth="1"/>
    <col min="3" max="3" width="11.85546875" bestFit="1" customWidth="1"/>
    <col min="4" max="4" width="22.5703125" customWidth="1"/>
    <col min="5" max="5" width="22.85546875" customWidth="1"/>
    <col min="6" max="6" width="53.5703125" customWidth="1"/>
    <col min="7" max="7" width="12" bestFit="1" customWidth="1"/>
    <col min="8" max="8" width="13" bestFit="1" customWidth="1"/>
    <col min="9" max="9" width="12" bestFit="1" customWidth="1"/>
    <col min="10" max="10" width="14.28515625" customWidth="1"/>
    <col min="11" max="11" width="13.7109375" customWidth="1"/>
    <col min="12" max="12" width="12" bestFit="1" customWidth="1"/>
  </cols>
  <sheetData>
    <row r="1" spans="1:12" s="123" customFormat="1" ht="45.75" customHeight="1" x14ac:dyDescent="0.2">
      <c r="A1" s="98"/>
      <c r="B1" s="98"/>
      <c r="C1" s="98"/>
      <c r="D1" s="98"/>
      <c r="E1" s="153"/>
      <c r="F1" s="98"/>
      <c r="G1" s="98"/>
      <c r="H1" s="98"/>
      <c r="I1" s="98"/>
      <c r="J1" s="98"/>
      <c r="K1" s="98"/>
    </row>
    <row r="2" spans="1:12" s="123" customFormat="1" ht="45.75" customHeight="1" x14ac:dyDescent="0.2">
      <c r="A2" s="204" t="s">
        <v>817</v>
      </c>
      <c r="B2" s="204"/>
      <c r="C2" s="204"/>
      <c r="D2" s="204"/>
      <c r="E2" s="204"/>
      <c r="F2" s="204"/>
      <c r="G2" s="98"/>
      <c r="H2" s="98"/>
      <c r="I2" s="98"/>
      <c r="J2" s="98"/>
      <c r="K2" s="98"/>
    </row>
    <row r="3" spans="1:12" s="123" customFormat="1" ht="45.75" customHeight="1" x14ac:dyDescent="0.2">
      <c r="A3" s="94" t="s">
        <v>221</v>
      </c>
      <c r="B3" s="229" t="s">
        <v>1007</v>
      </c>
      <c r="C3" s="229"/>
      <c r="D3" s="229"/>
      <c r="E3" s="229"/>
      <c r="F3" s="229"/>
      <c r="G3" s="98"/>
      <c r="H3" s="98"/>
      <c r="I3" s="98"/>
      <c r="J3" s="98"/>
      <c r="K3" s="98"/>
    </row>
    <row r="4" spans="1:12" s="123" customFormat="1" ht="45.75" customHeight="1" x14ac:dyDescent="0.2">
      <c r="A4" s="154" t="s">
        <v>1</v>
      </c>
      <c r="B4" s="88" t="s">
        <v>2</v>
      </c>
      <c r="C4" s="155" t="s">
        <v>7</v>
      </c>
      <c r="D4" s="114" t="s">
        <v>1008</v>
      </c>
      <c r="E4" s="114" t="s">
        <v>205</v>
      </c>
      <c r="F4" s="88" t="s">
        <v>12</v>
      </c>
      <c r="G4" s="98"/>
      <c r="H4" s="98"/>
      <c r="I4" s="98"/>
      <c r="J4" s="98"/>
      <c r="K4" s="98"/>
    </row>
    <row r="5" spans="1:12" s="123" customFormat="1" ht="45.75" customHeight="1" x14ac:dyDescent="0.2">
      <c r="A5" s="156">
        <v>1</v>
      </c>
      <c r="B5" s="119" t="s">
        <v>1009</v>
      </c>
      <c r="C5" s="157">
        <v>72</v>
      </c>
      <c r="D5" s="92">
        <v>25000</v>
      </c>
      <c r="E5" s="92">
        <f>+C5*D5</f>
        <v>1800000</v>
      </c>
      <c r="F5" s="205" t="s">
        <v>1010</v>
      </c>
      <c r="G5" s="98"/>
      <c r="I5" s="138"/>
      <c r="J5" s="126"/>
      <c r="K5" s="126"/>
    </row>
    <row r="6" spans="1:12" s="123" customFormat="1" ht="45.75" customHeight="1" x14ac:dyDescent="0.2">
      <c r="A6" s="156">
        <f>+A5+1</f>
        <v>2</v>
      </c>
      <c r="B6" s="119" t="s">
        <v>1011</v>
      </c>
      <c r="C6" s="157">
        <v>92</v>
      </c>
      <c r="D6" s="92">
        <v>25000</v>
      </c>
      <c r="E6" s="92">
        <f t="shared" ref="E6:E19" si="0">+C6*D6</f>
        <v>2300000</v>
      </c>
      <c r="F6" s="205"/>
      <c r="G6" s="98"/>
      <c r="H6" s="98"/>
      <c r="I6" s="138"/>
      <c r="J6" s="126"/>
      <c r="K6" s="126"/>
    </row>
    <row r="7" spans="1:12" s="123" customFormat="1" ht="45.75" customHeight="1" x14ac:dyDescent="0.2">
      <c r="A7" s="156">
        <f t="shared" ref="A7:A19" si="1">+A6+1</f>
        <v>3</v>
      </c>
      <c r="B7" s="119" t="s">
        <v>1012</v>
      </c>
      <c r="C7" s="157">
        <v>190</v>
      </c>
      <c r="D7" s="92">
        <v>15000</v>
      </c>
      <c r="E7" s="92">
        <f t="shared" si="0"/>
        <v>2850000</v>
      </c>
      <c r="F7" s="205"/>
      <c r="G7" s="98"/>
      <c r="H7" s="98"/>
      <c r="I7" s="138"/>
      <c r="J7" s="126"/>
      <c r="K7" s="126"/>
    </row>
    <row r="8" spans="1:12" s="123" customFormat="1" ht="45.75" customHeight="1" x14ac:dyDescent="0.2">
      <c r="A8" s="156">
        <f t="shared" si="1"/>
        <v>4</v>
      </c>
      <c r="B8" s="119" t="s">
        <v>1013</v>
      </c>
      <c r="C8" s="157">
        <v>190</v>
      </c>
      <c r="D8" s="92">
        <v>14000</v>
      </c>
      <c r="E8" s="92">
        <f t="shared" si="0"/>
        <v>2660000</v>
      </c>
      <c r="F8" s="205"/>
      <c r="G8" s="98"/>
      <c r="H8" s="98"/>
      <c r="I8" s="138"/>
      <c r="J8" s="126"/>
      <c r="K8" s="126"/>
    </row>
    <row r="9" spans="1:12" s="98" customFormat="1" ht="45.75" customHeight="1" x14ac:dyDescent="0.2">
      <c r="A9" s="156">
        <f t="shared" si="1"/>
        <v>5</v>
      </c>
      <c r="B9" s="119" t="s">
        <v>1014</v>
      </c>
      <c r="C9" s="157">
        <v>100</v>
      </c>
      <c r="D9" s="92">
        <v>14000</v>
      </c>
      <c r="E9" s="92">
        <f t="shared" si="0"/>
        <v>1400000</v>
      </c>
      <c r="F9" s="205"/>
      <c r="L9" s="123"/>
    </row>
    <row r="10" spans="1:12" s="98" customFormat="1" ht="45.75" customHeight="1" x14ac:dyDescent="0.2">
      <c r="A10" s="156">
        <f t="shared" si="1"/>
        <v>6</v>
      </c>
      <c r="B10" s="119" t="s">
        <v>1015</v>
      </c>
      <c r="C10" s="157">
        <v>97</v>
      </c>
      <c r="D10" s="92">
        <v>9000</v>
      </c>
      <c r="E10" s="92">
        <f t="shared" si="0"/>
        <v>873000</v>
      </c>
      <c r="F10" s="205"/>
      <c r="L10" s="123"/>
    </row>
    <row r="11" spans="1:12" s="98" customFormat="1" ht="45.75" customHeight="1" x14ac:dyDescent="0.2">
      <c r="A11" s="156">
        <f t="shared" si="1"/>
        <v>7</v>
      </c>
      <c r="B11" s="119" t="s">
        <v>1016</v>
      </c>
      <c r="C11" s="157">
        <v>190</v>
      </c>
      <c r="D11" s="92">
        <v>5000</v>
      </c>
      <c r="E11" s="92">
        <f t="shared" si="0"/>
        <v>950000</v>
      </c>
      <c r="F11" s="205"/>
      <c r="L11" s="123"/>
    </row>
    <row r="12" spans="1:12" s="98" customFormat="1" ht="45.75" customHeight="1" x14ac:dyDescent="0.2">
      <c r="A12" s="156">
        <f t="shared" si="1"/>
        <v>8</v>
      </c>
      <c r="B12" s="119" t="s">
        <v>1017</v>
      </c>
      <c r="C12" s="157">
        <v>190</v>
      </c>
      <c r="D12" s="92">
        <v>9000</v>
      </c>
      <c r="E12" s="92">
        <f t="shared" si="0"/>
        <v>1710000</v>
      </c>
      <c r="F12" s="205"/>
      <c r="L12" s="123"/>
    </row>
    <row r="13" spans="1:12" s="98" customFormat="1" ht="45.75" customHeight="1" x14ac:dyDescent="0.2">
      <c r="A13" s="156">
        <f t="shared" si="1"/>
        <v>9</v>
      </c>
      <c r="B13" s="119" t="s">
        <v>1018</v>
      </c>
      <c r="C13" s="157">
        <v>190</v>
      </c>
      <c r="D13" s="92">
        <v>22000</v>
      </c>
      <c r="E13" s="92">
        <f t="shared" si="0"/>
        <v>4180000</v>
      </c>
      <c r="F13" s="205"/>
      <c r="L13" s="123"/>
    </row>
    <row r="14" spans="1:12" s="98" customFormat="1" ht="45.75" customHeight="1" x14ac:dyDescent="0.2">
      <c r="A14" s="156">
        <f t="shared" si="1"/>
        <v>10</v>
      </c>
      <c r="B14" s="119" t="s">
        <v>1019</v>
      </c>
      <c r="C14" s="157">
        <v>2</v>
      </c>
      <c r="D14" s="92">
        <v>23000</v>
      </c>
      <c r="E14" s="92">
        <f t="shared" si="0"/>
        <v>46000</v>
      </c>
      <c r="F14" s="205"/>
      <c r="L14" s="123"/>
    </row>
    <row r="15" spans="1:12" s="98" customFormat="1" ht="45.75" customHeight="1" x14ac:dyDescent="0.2">
      <c r="A15" s="156">
        <f t="shared" si="1"/>
        <v>11</v>
      </c>
      <c r="B15" s="119" t="s">
        <v>1020</v>
      </c>
      <c r="C15" s="157">
        <v>2</v>
      </c>
      <c r="D15" s="92">
        <v>22000</v>
      </c>
      <c r="E15" s="92">
        <f t="shared" si="0"/>
        <v>44000</v>
      </c>
      <c r="F15" s="205"/>
      <c r="L15" s="123"/>
    </row>
    <row r="16" spans="1:12" s="98" customFormat="1" ht="45.75" customHeight="1" x14ac:dyDescent="0.2">
      <c r="A16" s="156">
        <f t="shared" si="1"/>
        <v>12</v>
      </c>
      <c r="B16" s="119" t="s">
        <v>1021</v>
      </c>
      <c r="C16" s="157">
        <v>3</v>
      </c>
      <c r="D16" s="92">
        <v>78000</v>
      </c>
      <c r="E16" s="92">
        <f t="shared" si="0"/>
        <v>234000</v>
      </c>
      <c r="F16" s="205"/>
      <c r="L16" s="123"/>
    </row>
    <row r="17" spans="1:12" s="98" customFormat="1" ht="45.75" customHeight="1" x14ac:dyDescent="0.2">
      <c r="A17" s="156">
        <f t="shared" si="1"/>
        <v>13</v>
      </c>
      <c r="B17" s="119" t="s">
        <v>1022</v>
      </c>
      <c r="C17" s="157">
        <v>26</v>
      </c>
      <c r="D17" s="92">
        <v>30000</v>
      </c>
      <c r="E17" s="92">
        <f t="shared" si="0"/>
        <v>780000</v>
      </c>
      <c r="F17" s="205"/>
      <c r="L17" s="123"/>
    </row>
    <row r="18" spans="1:12" s="98" customFormat="1" ht="45.75" customHeight="1" x14ac:dyDescent="0.2">
      <c r="A18" s="156">
        <f t="shared" si="1"/>
        <v>14</v>
      </c>
      <c r="B18" s="119" t="s">
        <v>1023</v>
      </c>
      <c r="C18" s="157">
        <v>5</v>
      </c>
      <c r="D18" s="92">
        <v>32000</v>
      </c>
      <c r="E18" s="92">
        <f t="shared" si="0"/>
        <v>160000</v>
      </c>
      <c r="F18" s="205"/>
      <c r="L18" s="123"/>
    </row>
    <row r="19" spans="1:12" s="98" customFormat="1" ht="45.75" customHeight="1" x14ac:dyDescent="0.2">
      <c r="A19" s="156">
        <f t="shared" si="1"/>
        <v>15</v>
      </c>
      <c r="B19" s="119" t="s">
        <v>1024</v>
      </c>
      <c r="C19" s="157">
        <v>23</v>
      </c>
      <c r="D19" s="92">
        <v>30000</v>
      </c>
      <c r="E19" s="92">
        <f t="shared" si="0"/>
        <v>690000</v>
      </c>
      <c r="F19" s="205"/>
      <c r="L19" s="123"/>
    </row>
  </sheetData>
  <mergeCells count="3">
    <mergeCell ref="A2:F2"/>
    <mergeCell ref="B3:F3"/>
    <mergeCell ref="F5:F1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10" workbookViewId="0">
      <selection activeCell="C14" sqref="C14"/>
    </sheetView>
  </sheetViews>
  <sheetFormatPr baseColWidth="10" defaultRowHeight="15" x14ac:dyDescent="0.25"/>
  <cols>
    <col min="1" max="1" width="10" bestFit="1" customWidth="1"/>
    <col min="2" max="2" width="62.42578125" bestFit="1" customWidth="1"/>
    <col min="3" max="3" width="11.85546875" bestFit="1" customWidth="1"/>
    <col min="4" max="4" width="22.5703125" customWidth="1"/>
    <col min="5" max="5" width="22.85546875" customWidth="1"/>
    <col min="6" max="6" width="53.5703125" customWidth="1"/>
    <col min="7" max="7" width="12" bestFit="1" customWidth="1"/>
    <col min="8" max="8" width="13" bestFit="1" customWidth="1"/>
    <col min="9" max="9" width="12" bestFit="1" customWidth="1"/>
    <col min="10" max="10" width="14.28515625" customWidth="1"/>
    <col min="11" max="11" width="13.7109375" customWidth="1"/>
    <col min="12" max="12" width="12" bestFit="1" customWidth="1"/>
  </cols>
  <sheetData>
    <row r="1" spans="1:12" s="123" customFormat="1" ht="24.75" customHeight="1" x14ac:dyDescent="0.2">
      <c r="A1" s="98"/>
      <c r="B1" s="98"/>
      <c r="C1" s="98"/>
      <c r="D1" s="98"/>
      <c r="E1" s="153"/>
      <c r="F1" s="98"/>
      <c r="G1" s="98"/>
      <c r="H1" s="98"/>
      <c r="I1" s="98"/>
      <c r="J1" s="98"/>
      <c r="K1" s="98"/>
    </row>
    <row r="2" spans="1:12" s="98" customFormat="1" ht="14.25" x14ac:dyDescent="0.2">
      <c r="E2" s="124"/>
      <c r="L2" s="123"/>
    </row>
    <row r="3" spans="1:12" s="98" customFormat="1" ht="14.25" x14ac:dyDescent="0.2">
      <c r="E3" s="124"/>
      <c r="L3" s="123"/>
    </row>
    <row r="4" spans="1:12" s="123" customFormat="1" ht="24.75" customHeight="1" x14ac:dyDescent="0.2">
      <c r="A4" s="204" t="s">
        <v>817</v>
      </c>
      <c r="B4" s="204"/>
      <c r="C4" s="204"/>
      <c r="D4" s="204"/>
      <c r="E4" s="204"/>
      <c r="F4" s="204"/>
      <c r="G4" s="98"/>
      <c r="H4" s="98"/>
      <c r="I4" s="98"/>
      <c r="J4" s="98"/>
      <c r="K4" s="98"/>
    </row>
    <row r="5" spans="1:12" s="123" customFormat="1" ht="27.75" customHeight="1" x14ac:dyDescent="0.2">
      <c r="A5" s="94" t="s">
        <v>221</v>
      </c>
      <c r="B5" s="229" t="s">
        <v>1025</v>
      </c>
      <c r="C5" s="229"/>
      <c r="D5" s="229"/>
      <c r="E5" s="229"/>
      <c r="F5" s="229"/>
      <c r="G5" s="98"/>
      <c r="H5" s="98"/>
      <c r="I5" s="98"/>
      <c r="J5" s="98"/>
      <c r="K5" s="98"/>
    </row>
    <row r="6" spans="1:12" s="123" customFormat="1" ht="30" x14ac:dyDescent="0.2">
      <c r="A6" s="88" t="s">
        <v>1</v>
      </c>
      <c r="B6" s="88" t="s">
        <v>2</v>
      </c>
      <c r="C6" s="155" t="s">
        <v>7</v>
      </c>
      <c r="D6" s="114" t="s">
        <v>1008</v>
      </c>
      <c r="E6" s="114" t="s">
        <v>205</v>
      </c>
      <c r="F6" s="88" t="s">
        <v>12</v>
      </c>
      <c r="G6" s="98"/>
      <c r="H6" s="98"/>
      <c r="I6" s="98"/>
      <c r="J6" s="98"/>
      <c r="K6" s="98"/>
    </row>
    <row r="7" spans="1:12" s="123" customFormat="1" ht="35.25" customHeight="1" x14ac:dyDescent="0.2">
      <c r="A7" s="90">
        <v>1</v>
      </c>
      <c r="B7" s="119" t="s">
        <v>1026</v>
      </c>
      <c r="C7" s="157">
        <v>65</v>
      </c>
      <c r="D7" s="92">
        <v>2618</v>
      </c>
      <c r="E7" s="92">
        <f>+C7*D7</f>
        <v>170170</v>
      </c>
      <c r="F7" s="205" t="s">
        <v>1027</v>
      </c>
      <c r="G7" s="98"/>
      <c r="I7" s="138"/>
      <c r="J7" s="126"/>
      <c r="K7" s="126"/>
    </row>
    <row r="8" spans="1:12" s="123" customFormat="1" ht="30.75" customHeight="1" x14ac:dyDescent="0.2">
      <c r="A8" s="90">
        <f>+A7+1</f>
        <v>2</v>
      </c>
      <c r="B8" s="158" t="s">
        <v>1028</v>
      </c>
      <c r="C8" s="157">
        <v>800</v>
      </c>
      <c r="D8" s="92">
        <v>714</v>
      </c>
      <c r="E8" s="92">
        <f t="shared" ref="E8:E30" si="0">+C8*D8</f>
        <v>571200</v>
      </c>
      <c r="F8" s="205"/>
      <c r="G8" s="98"/>
      <c r="H8" s="98"/>
      <c r="I8" s="138"/>
      <c r="J8" s="126"/>
      <c r="K8" s="126"/>
    </row>
    <row r="9" spans="1:12" s="123" customFormat="1" ht="26.25" customHeight="1" x14ac:dyDescent="0.2">
      <c r="A9" s="90">
        <f t="shared" ref="A9:A30" si="1">+A8+1</f>
        <v>3</v>
      </c>
      <c r="B9" s="158" t="s">
        <v>1029</v>
      </c>
      <c r="C9" s="157">
        <v>1000</v>
      </c>
      <c r="D9" s="92">
        <v>357</v>
      </c>
      <c r="E9" s="92">
        <f t="shared" si="0"/>
        <v>357000</v>
      </c>
      <c r="F9" s="205"/>
      <c r="G9" s="98"/>
      <c r="H9" s="98"/>
      <c r="I9" s="138"/>
      <c r="J9" s="126"/>
      <c r="K9" s="126"/>
    </row>
    <row r="10" spans="1:12" s="123" customFormat="1" ht="24" customHeight="1" x14ac:dyDescent="0.2">
      <c r="A10" s="90">
        <f t="shared" si="1"/>
        <v>4</v>
      </c>
      <c r="B10" s="158" t="s">
        <v>1030</v>
      </c>
      <c r="C10" s="157">
        <v>50</v>
      </c>
      <c r="D10" s="92">
        <v>476</v>
      </c>
      <c r="E10" s="92">
        <f t="shared" si="0"/>
        <v>23800</v>
      </c>
      <c r="F10" s="205"/>
      <c r="G10" s="98"/>
      <c r="H10" s="98"/>
      <c r="I10" s="138"/>
      <c r="J10" s="126"/>
      <c r="K10" s="126"/>
    </row>
    <row r="11" spans="1:12" s="98" customFormat="1" ht="27.75" customHeight="1" x14ac:dyDescent="0.2">
      <c r="A11" s="90">
        <f t="shared" si="1"/>
        <v>5</v>
      </c>
      <c r="B11" s="158" t="s">
        <v>1031</v>
      </c>
      <c r="C11" s="157">
        <v>250</v>
      </c>
      <c r="D11" s="92">
        <v>1428</v>
      </c>
      <c r="E11" s="92">
        <f t="shared" si="0"/>
        <v>357000</v>
      </c>
      <c r="F11" s="205"/>
      <c r="L11" s="123"/>
    </row>
    <row r="12" spans="1:12" s="98" customFormat="1" ht="29.25" customHeight="1" x14ac:dyDescent="0.2">
      <c r="A12" s="90">
        <f t="shared" si="1"/>
        <v>6</v>
      </c>
      <c r="B12" s="158" t="s">
        <v>1032</v>
      </c>
      <c r="C12" s="157">
        <v>4</v>
      </c>
      <c r="D12" s="92">
        <v>49385</v>
      </c>
      <c r="E12" s="92">
        <f t="shared" si="0"/>
        <v>197540</v>
      </c>
      <c r="F12" s="205"/>
      <c r="L12" s="123"/>
    </row>
    <row r="13" spans="1:12" s="98" customFormat="1" ht="23.25" customHeight="1" x14ac:dyDescent="0.2">
      <c r="A13" s="90">
        <f t="shared" si="1"/>
        <v>7</v>
      </c>
      <c r="B13" s="158" t="s">
        <v>35</v>
      </c>
      <c r="C13" s="157">
        <v>50</v>
      </c>
      <c r="D13" s="92">
        <v>8687</v>
      </c>
      <c r="E13" s="92">
        <f t="shared" si="0"/>
        <v>434350</v>
      </c>
      <c r="F13" s="205"/>
      <c r="L13" s="123"/>
    </row>
    <row r="14" spans="1:12" s="98" customFormat="1" ht="27.75" customHeight="1" x14ac:dyDescent="0.2">
      <c r="A14" s="90">
        <f t="shared" si="1"/>
        <v>8</v>
      </c>
      <c r="B14" s="158" t="s">
        <v>1033</v>
      </c>
      <c r="C14" s="157">
        <v>50</v>
      </c>
      <c r="D14" s="92">
        <v>1428</v>
      </c>
      <c r="E14" s="92">
        <f t="shared" si="0"/>
        <v>71400</v>
      </c>
      <c r="F14" s="205"/>
      <c r="L14" s="123"/>
    </row>
    <row r="15" spans="1:12" s="98" customFormat="1" ht="23.25" customHeight="1" x14ac:dyDescent="0.2">
      <c r="A15" s="90">
        <f t="shared" si="1"/>
        <v>9</v>
      </c>
      <c r="B15" s="158" t="s">
        <v>1034</v>
      </c>
      <c r="C15" s="157">
        <v>5</v>
      </c>
      <c r="D15" s="92">
        <v>4165</v>
      </c>
      <c r="E15" s="92">
        <f t="shared" si="0"/>
        <v>20825</v>
      </c>
      <c r="F15" s="205"/>
      <c r="L15" s="123"/>
    </row>
    <row r="16" spans="1:12" s="98" customFormat="1" ht="27.75" customHeight="1" x14ac:dyDescent="0.2">
      <c r="A16" s="90">
        <f t="shared" si="1"/>
        <v>10</v>
      </c>
      <c r="B16" s="158" t="s">
        <v>1035</v>
      </c>
      <c r="C16" s="157">
        <v>25</v>
      </c>
      <c r="D16" s="92">
        <v>20706</v>
      </c>
      <c r="E16" s="92">
        <f t="shared" si="0"/>
        <v>517650</v>
      </c>
      <c r="F16" s="205"/>
      <c r="L16" s="123"/>
    </row>
    <row r="17" spans="1:12" s="98" customFormat="1" ht="31.5" customHeight="1" x14ac:dyDescent="0.2">
      <c r="A17" s="90">
        <f t="shared" si="1"/>
        <v>11</v>
      </c>
      <c r="B17" s="158" t="s">
        <v>1036</v>
      </c>
      <c r="C17" s="157">
        <v>600</v>
      </c>
      <c r="D17" s="92">
        <v>1071</v>
      </c>
      <c r="E17" s="92">
        <f t="shared" si="0"/>
        <v>642600</v>
      </c>
      <c r="F17" s="205"/>
      <c r="L17" s="123"/>
    </row>
    <row r="18" spans="1:12" s="98" customFormat="1" ht="23.25" customHeight="1" x14ac:dyDescent="0.2">
      <c r="A18" s="90">
        <f t="shared" si="1"/>
        <v>12</v>
      </c>
      <c r="B18" s="158" t="s">
        <v>1037</v>
      </c>
      <c r="C18" s="157">
        <v>200</v>
      </c>
      <c r="D18" s="92">
        <v>3213</v>
      </c>
      <c r="E18" s="92">
        <f t="shared" si="0"/>
        <v>642600</v>
      </c>
      <c r="F18" s="205"/>
      <c r="L18" s="123"/>
    </row>
    <row r="19" spans="1:12" s="98" customFormat="1" ht="21" customHeight="1" x14ac:dyDescent="0.2">
      <c r="A19" s="90">
        <f t="shared" si="1"/>
        <v>13</v>
      </c>
      <c r="B19" s="158" t="s">
        <v>1038</v>
      </c>
      <c r="C19" s="157">
        <v>1500</v>
      </c>
      <c r="D19" s="92">
        <v>1785</v>
      </c>
      <c r="E19" s="92">
        <f t="shared" si="0"/>
        <v>2677500</v>
      </c>
      <c r="F19" s="205"/>
      <c r="L19" s="123"/>
    </row>
    <row r="20" spans="1:12" s="98" customFormat="1" ht="30" customHeight="1" x14ac:dyDescent="0.2">
      <c r="A20" s="90">
        <f t="shared" si="1"/>
        <v>14</v>
      </c>
      <c r="B20" s="158" t="s">
        <v>1039</v>
      </c>
      <c r="C20" s="157">
        <v>100</v>
      </c>
      <c r="D20" s="92">
        <v>3451</v>
      </c>
      <c r="E20" s="92">
        <f t="shared" si="0"/>
        <v>345100</v>
      </c>
      <c r="F20" s="205"/>
      <c r="L20" s="123"/>
    </row>
    <row r="21" spans="1:12" s="98" customFormat="1" ht="32.25" customHeight="1" x14ac:dyDescent="0.2">
      <c r="A21" s="90">
        <f t="shared" si="1"/>
        <v>15</v>
      </c>
      <c r="B21" s="158" t="s">
        <v>55</v>
      </c>
      <c r="C21" s="157">
        <v>10</v>
      </c>
      <c r="D21" s="92">
        <v>33082</v>
      </c>
      <c r="E21" s="92">
        <f t="shared" si="0"/>
        <v>330820</v>
      </c>
      <c r="F21" s="205"/>
      <c r="L21" s="123"/>
    </row>
    <row r="22" spans="1:12" s="98" customFormat="1" ht="20.25" customHeight="1" x14ac:dyDescent="0.2">
      <c r="A22" s="90">
        <f t="shared" si="1"/>
        <v>16</v>
      </c>
      <c r="B22" s="158" t="s">
        <v>1040</v>
      </c>
      <c r="C22" s="157">
        <v>100</v>
      </c>
      <c r="D22" s="92">
        <v>2023</v>
      </c>
      <c r="E22" s="92">
        <f t="shared" si="0"/>
        <v>202300</v>
      </c>
      <c r="F22" s="205"/>
      <c r="L22" s="123"/>
    </row>
    <row r="23" spans="1:12" s="98" customFormat="1" ht="28.5" customHeight="1" x14ac:dyDescent="0.2">
      <c r="A23" s="90">
        <f t="shared" si="1"/>
        <v>17</v>
      </c>
      <c r="B23" s="158" t="s">
        <v>1041</v>
      </c>
      <c r="C23" s="157">
        <v>850</v>
      </c>
      <c r="D23" s="92">
        <v>12495</v>
      </c>
      <c r="E23" s="92">
        <f t="shared" si="0"/>
        <v>10620750</v>
      </c>
      <c r="F23" s="205"/>
      <c r="L23" s="123"/>
    </row>
    <row r="24" spans="1:12" s="98" customFormat="1" ht="24.75" customHeight="1" x14ac:dyDescent="0.2">
      <c r="A24" s="90">
        <f t="shared" si="1"/>
        <v>18</v>
      </c>
      <c r="B24" s="158" t="s">
        <v>1042</v>
      </c>
      <c r="C24" s="157">
        <v>150</v>
      </c>
      <c r="D24" s="92">
        <v>14637</v>
      </c>
      <c r="E24" s="92">
        <f t="shared" si="0"/>
        <v>2195550</v>
      </c>
      <c r="F24" s="205"/>
      <c r="L24" s="123"/>
    </row>
    <row r="25" spans="1:12" s="98" customFormat="1" ht="30" customHeight="1" x14ac:dyDescent="0.2">
      <c r="A25" s="90">
        <f t="shared" si="1"/>
        <v>19</v>
      </c>
      <c r="B25" s="158" t="s">
        <v>1043</v>
      </c>
      <c r="C25" s="157">
        <v>100</v>
      </c>
      <c r="D25" s="92">
        <v>4165</v>
      </c>
      <c r="E25" s="92">
        <f t="shared" si="0"/>
        <v>416500</v>
      </c>
      <c r="F25" s="205"/>
      <c r="L25" s="123"/>
    </row>
    <row r="26" spans="1:12" s="98" customFormat="1" ht="33" customHeight="1" x14ac:dyDescent="0.2">
      <c r="A26" s="90">
        <f t="shared" si="1"/>
        <v>20</v>
      </c>
      <c r="B26" s="158" t="s">
        <v>1044</v>
      </c>
      <c r="C26" s="157">
        <v>200</v>
      </c>
      <c r="D26" s="92">
        <v>4046</v>
      </c>
      <c r="E26" s="92">
        <f t="shared" si="0"/>
        <v>809200</v>
      </c>
      <c r="F26" s="205"/>
      <c r="L26" s="123"/>
    </row>
    <row r="27" spans="1:12" s="98" customFormat="1" ht="31.5" customHeight="1" x14ac:dyDescent="0.2">
      <c r="A27" s="90">
        <f t="shared" si="1"/>
        <v>21</v>
      </c>
      <c r="B27" s="158" t="s">
        <v>1045</v>
      </c>
      <c r="C27" s="157">
        <v>2</v>
      </c>
      <c r="D27" s="92">
        <v>24276</v>
      </c>
      <c r="E27" s="92">
        <f t="shared" si="0"/>
        <v>48552</v>
      </c>
      <c r="F27" s="205"/>
      <c r="L27" s="123"/>
    </row>
    <row r="28" spans="1:12" s="98" customFormat="1" ht="25.5" customHeight="1" x14ac:dyDescent="0.2">
      <c r="A28" s="90">
        <f t="shared" si="1"/>
        <v>22</v>
      </c>
      <c r="B28" s="158" t="s">
        <v>1046</v>
      </c>
      <c r="C28" s="157">
        <v>50</v>
      </c>
      <c r="D28" s="92">
        <v>1309</v>
      </c>
      <c r="E28" s="92">
        <f t="shared" si="0"/>
        <v>65450</v>
      </c>
      <c r="F28" s="205"/>
      <c r="L28" s="123"/>
    </row>
    <row r="29" spans="1:12" s="98" customFormat="1" ht="27" customHeight="1" x14ac:dyDescent="0.2">
      <c r="A29" s="90">
        <f t="shared" si="1"/>
        <v>23</v>
      </c>
      <c r="B29" s="158" t="s">
        <v>1047</v>
      </c>
      <c r="C29" s="157">
        <v>30</v>
      </c>
      <c r="D29" s="92">
        <v>833</v>
      </c>
      <c r="E29" s="92">
        <f t="shared" si="0"/>
        <v>24990</v>
      </c>
      <c r="F29" s="205"/>
      <c r="L29" s="123"/>
    </row>
    <row r="30" spans="1:12" s="98" customFormat="1" ht="30.75" customHeight="1" x14ac:dyDescent="0.2">
      <c r="A30" s="90">
        <f t="shared" si="1"/>
        <v>24</v>
      </c>
      <c r="B30" s="158" t="s">
        <v>1048</v>
      </c>
      <c r="C30" s="157">
        <v>3</v>
      </c>
      <c r="D30" s="92">
        <v>177429</v>
      </c>
      <c r="E30" s="92">
        <f t="shared" si="0"/>
        <v>532287</v>
      </c>
      <c r="F30" s="205"/>
      <c r="L30" s="123"/>
    </row>
  </sheetData>
  <mergeCells count="3">
    <mergeCell ref="A4:F4"/>
    <mergeCell ref="B5:F5"/>
    <mergeCell ref="F7:F30"/>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sqref="A1:XFD12"/>
    </sheetView>
  </sheetViews>
  <sheetFormatPr baseColWidth="10" defaultRowHeight="15" x14ac:dyDescent="0.25"/>
  <cols>
    <col min="1" max="1" width="10" bestFit="1" customWidth="1"/>
    <col min="2" max="2" width="51.42578125" bestFit="1" customWidth="1"/>
    <col min="3" max="3" width="11.85546875" bestFit="1" customWidth="1"/>
    <col min="4" max="4" width="22.85546875" customWidth="1"/>
    <col min="5" max="5" width="53.5703125" customWidth="1"/>
    <col min="6" max="6" width="12" bestFit="1" customWidth="1"/>
    <col min="7" max="7" width="13" bestFit="1" customWidth="1"/>
    <col min="8" max="8" width="12" bestFit="1" customWidth="1"/>
    <col min="9" max="9" width="14.28515625" customWidth="1"/>
    <col min="10" max="10" width="13.7109375" customWidth="1"/>
    <col min="11" max="11" width="12" bestFit="1" customWidth="1"/>
  </cols>
  <sheetData>
    <row r="1" spans="1:11" s="123" customFormat="1" ht="24.75" customHeight="1" x14ac:dyDescent="0.2">
      <c r="A1" s="98"/>
      <c r="B1" s="98"/>
      <c r="C1" s="98"/>
      <c r="D1" s="153"/>
      <c r="E1" s="98"/>
      <c r="F1" s="98"/>
      <c r="G1" s="98"/>
      <c r="H1" s="98"/>
      <c r="I1" s="98"/>
      <c r="J1" s="98"/>
    </row>
    <row r="2" spans="1:11" s="98" customFormat="1" ht="14.25" x14ac:dyDescent="0.2">
      <c r="D2" s="124"/>
      <c r="K2" s="123"/>
    </row>
    <row r="3" spans="1:11" s="98" customFormat="1" ht="14.25" x14ac:dyDescent="0.2">
      <c r="D3" s="124"/>
      <c r="K3" s="123"/>
    </row>
    <row r="4" spans="1:11" s="123" customFormat="1" ht="20.25" customHeight="1" x14ac:dyDescent="0.2">
      <c r="A4" s="204" t="s">
        <v>817</v>
      </c>
      <c r="B4" s="204"/>
      <c r="C4" s="204"/>
      <c r="D4" s="204"/>
      <c r="E4" s="204"/>
      <c r="F4" s="98"/>
      <c r="G4" s="98"/>
      <c r="H4" s="98"/>
      <c r="I4" s="98"/>
      <c r="J4" s="98"/>
    </row>
    <row r="5" spans="1:11" s="123" customFormat="1" ht="30" customHeight="1" x14ac:dyDescent="0.2">
      <c r="A5" s="94" t="s">
        <v>221</v>
      </c>
      <c r="B5" s="229" t="s">
        <v>1049</v>
      </c>
      <c r="C5" s="229"/>
      <c r="D5" s="229"/>
      <c r="E5" s="229"/>
      <c r="F5" s="98"/>
      <c r="G5" s="98"/>
      <c r="H5" s="98"/>
      <c r="I5" s="98"/>
      <c r="J5" s="98"/>
    </row>
    <row r="6" spans="1:11" s="123" customFormat="1" ht="30" x14ac:dyDescent="0.2">
      <c r="A6" s="88" t="s">
        <v>1</v>
      </c>
      <c r="B6" s="88" t="s">
        <v>2</v>
      </c>
      <c r="C6" s="155" t="s">
        <v>7</v>
      </c>
      <c r="D6" s="114" t="s">
        <v>205</v>
      </c>
      <c r="E6" s="88" t="s">
        <v>12</v>
      </c>
      <c r="F6" s="98"/>
      <c r="G6" s="98"/>
      <c r="H6" s="98"/>
      <c r="I6" s="98"/>
      <c r="J6" s="98"/>
    </row>
    <row r="7" spans="1:11" s="123" customFormat="1" ht="37.5" customHeight="1" x14ac:dyDescent="0.2">
      <c r="A7" s="90">
        <v>1</v>
      </c>
      <c r="B7" s="119" t="s">
        <v>1050</v>
      </c>
      <c r="C7" s="157">
        <v>5</v>
      </c>
      <c r="D7" s="230">
        <v>625026</v>
      </c>
      <c r="E7" s="205" t="s">
        <v>1051</v>
      </c>
      <c r="F7" s="98"/>
      <c r="H7" s="138"/>
      <c r="I7" s="126"/>
      <c r="J7" s="126"/>
    </row>
    <row r="8" spans="1:11" s="123" customFormat="1" ht="39.75" customHeight="1" x14ac:dyDescent="0.2">
      <c r="A8" s="90">
        <f>+A7+1</f>
        <v>2</v>
      </c>
      <c r="B8" s="119" t="s">
        <v>1052</v>
      </c>
      <c r="C8" s="157">
        <v>30</v>
      </c>
      <c r="D8" s="230"/>
      <c r="E8" s="205"/>
      <c r="F8" s="98"/>
      <c r="G8" s="98"/>
      <c r="H8" s="138"/>
      <c r="I8" s="126"/>
      <c r="J8" s="126"/>
    </row>
    <row r="9" spans="1:11" s="123" customFormat="1" ht="41.25" customHeight="1" x14ac:dyDescent="0.2">
      <c r="A9" s="90">
        <f t="shared" ref="A9:A12" si="0">+A8+1</f>
        <v>3</v>
      </c>
      <c r="B9" s="119" t="s">
        <v>1053</v>
      </c>
      <c r="C9" s="157">
        <v>6</v>
      </c>
      <c r="D9" s="230"/>
      <c r="E9" s="205"/>
      <c r="F9" s="98"/>
      <c r="G9" s="98"/>
      <c r="H9" s="138"/>
      <c r="I9" s="126"/>
      <c r="J9" s="126"/>
    </row>
    <row r="10" spans="1:11" s="123" customFormat="1" ht="50.25" customHeight="1" x14ac:dyDescent="0.2">
      <c r="A10" s="90">
        <f t="shared" si="0"/>
        <v>4</v>
      </c>
      <c r="B10" s="159" t="s">
        <v>1054</v>
      </c>
      <c r="C10" s="157">
        <v>10</v>
      </c>
      <c r="D10" s="230"/>
      <c r="E10" s="205"/>
      <c r="F10" s="98"/>
      <c r="G10" s="98"/>
      <c r="H10" s="138"/>
      <c r="I10" s="126"/>
      <c r="J10" s="126"/>
    </row>
    <row r="11" spans="1:11" s="98" customFormat="1" ht="36.75" customHeight="1" x14ac:dyDescent="0.2">
      <c r="A11" s="90">
        <f t="shared" si="0"/>
        <v>5</v>
      </c>
      <c r="B11" s="159" t="s">
        <v>1055</v>
      </c>
      <c r="C11" s="157">
        <v>4</v>
      </c>
      <c r="D11" s="230"/>
      <c r="E11" s="205"/>
      <c r="K11" s="123"/>
    </row>
    <row r="12" spans="1:11" s="98" customFormat="1" ht="42.75" customHeight="1" x14ac:dyDescent="0.2">
      <c r="A12" s="90">
        <f t="shared" si="0"/>
        <v>6</v>
      </c>
      <c r="B12" s="160" t="s">
        <v>1056</v>
      </c>
      <c r="C12" s="157">
        <v>20</v>
      </c>
      <c r="D12" s="230"/>
      <c r="E12" s="205"/>
      <c r="K12" s="123"/>
    </row>
  </sheetData>
  <mergeCells count="4">
    <mergeCell ref="A4:E4"/>
    <mergeCell ref="B5:E5"/>
    <mergeCell ref="D7:D12"/>
    <mergeCell ref="E7:E1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B8" sqref="B8"/>
    </sheetView>
  </sheetViews>
  <sheetFormatPr baseColWidth="10" defaultRowHeight="15" x14ac:dyDescent="0.25"/>
  <cols>
    <col min="1" max="1" width="10" bestFit="1" customWidth="1"/>
    <col min="2" max="2" width="51.42578125" bestFit="1" customWidth="1"/>
    <col min="3" max="3" width="11.85546875" bestFit="1" customWidth="1"/>
    <col min="4" max="4" width="22.85546875" customWidth="1"/>
    <col min="5" max="5" width="53.5703125" customWidth="1"/>
    <col min="6" max="6" width="12" bestFit="1" customWidth="1"/>
    <col min="7" max="7" width="13" bestFit="1" customWidth="1"/>
    <col min="8" max="8" width="12" bestFit="1" customWidth="1"/>
    <col min="9" max="9" width="14.28515625" customWidth="1"/>
    <col min="10" max="10" width="13.7109375" customWidth="1"/>
    <col min="11" max="11" width="12" bestFit="1" customWidth="1"/>
  </cols>
  <sheetData>
    <row r="1" spans="1:11" s="123" customFormat="1" ht="24.75" customHeight="1" x14ac:dyDescent="0.2">
      <c r="A1" s="98"/>
      <c r="B1" s="98"/>
      <c r="C1" s="98"/>
      <c r="D1" s="153"/>
      <c r="E1" s="98"/>
      <c r="F1" s="98"/>
      <c r="G1" s="98"/>
      <c r="H1" s="98"/>
      <c r="I1" s="98"/>
      <c r="J1" s="98"/>
    </row>
    <row r="2" spans="1:11" s="98" customFormat="1" ht="14.25" x14ac:dyDescent="0.2">
      <c r="D2" s="124"/>
      <c r="K2" s="123"/>
    </row>
    <row r="3" spans="1:11" s="98" customFormat="1" ht="14.25" x14ac:dyDescent="0.2">
      <c r="D3" s="124"/>
      <c r="K3" s="123"/>
    </row>
    <row r="4" spans="1:11" s="123" customFormat="1" ht="30" customHeight="1" x14ac:dyDescent="0.2">
      <c r="A4" s="204" t="s">
        <v>817</v>
      </c>
      <c r="B4" s="204"/>
      <c r="C4" s="204"/>
      <c r="D4" s="204"/>
      <c r="E4" s="204"/>
      <c r="F4" s="98"/>
      <c r="G4" s="98"/>
      <c r="H4" s="98"/>
      <c r="I4" s="98"/>
      <c r="J4" s="98"/>
    </row>
    <row r="5" spans="1:11" s="123" customFormat="1" ht="42" customHeight="1" x14ac:dyDescent="0.2">
      <c r="A5" s="94" t="s">
        <v>221</v>
      </c>
      <c r="B5" s="229" t="s">
        <v>1057</v>
      </c>
      <c r="C5" s="229"/>
      <c r="D5" s="229"/>
      <c r="E5" s="229"/>
      <c r="F5" s="98"/>
      <c r="G5" s="98"/>
      <c r="H5" s="98"/>
      <c r="I5" s="98"/>
      <c r="J5" s="98"/>
    </row>
    <row r="6" spans="1:11" s="123" customFormat="1" ht="30" x14ac:dyDescent="0.2">
      <c r="A6" s="88" t="s">
        <v>1</v>
      </c>
      <c r="B6" s="88" t="s">
        <v>2</v>
      </c>
      <c r="C6" s="155" t="s">
        <v>7</v>
      </c>
      <c r="D6" s="114" t="s">
        <v>205</v>
      </c>
      <c r="E6" s="88" t="s">
        <v>12</v>
      </c>
      <c r="F6" s="98"/>
      <c r="G6" s="98"/>
      <c r="H6" s="98"/>
      <c r="I6" s="98"/>
      <c r="J6" s="98"/>
    </row>
    <row r="7" spans="1:11" s="123" customFormat="1" ht="50.25" customHeight="1" x14ac:dyDescent="0.2">
      <c r="A7" s="90">
        <v>1</v>
      </c>
      <c r="B7" s="119" t="s">
        <v>1058</v>
      </c>
      <c r="C7" s="157">
        <v>1</v>
      </c>
      <c r="D7" s="230">
        <v>6515960</v>
      </c>
      <c r="E7" s="205" t="s">
        <v>1059</v>
      </c>
      <c r="F7" s="98"/>
      <c r="H7" s="138"/>
      <c r="I7" s="126"/>
      <c r="J7" s="126"/>
    </row>
    <row r="8" spans="1:11" s="123" customFormat="1" ht="52.5" customHeight="1" x14ac:dyDescent="0.2">
      <c r="A8" s="90">
        <f>+A7+1</f>
        <v>2</v>
      </c>
      <c r="B8" s="119" t="s">
        <v>1060</v>
      </c>
      <c r="C8" s="157">
        <v>1</v>
      </c>
      <c r="D8" s="230"/>
      <c r="E8" s="205"/>
      <c r="F8" s="98"/>
      <c r="G8" s="98"/>
      <c r="H8" s="138"/>
      <c r="I8" s="126"/>
      <c r="J8" s="126"/>
    </row>
    <row r="9" spans="1:11" s="123" customFormat="1" ht="47.25" customHeight="1" x14ac:dyDescent="0.2">
      <c r="A9" s="90">
        <f t="shared" ref="A9" si="0">+A8+1</f>
        <v>3</v>
      </c>
      <c r="B9" s="119" t="s">
        <v>1061</v>
      </c>
      <c r="C9" s="157">
        <v>1</v>
      </c>
      <c r="D9" s="230"/>
      <c r="E9" s="205"/>
      <c r="F9" s="98"/>
      <c r="G9" s="98"/>
      <c r="H9" s="138"/>
      <c r="I9" s="126"/>
      <c r="J9" s="126"/>
    </row>
  </sheetData>
  <mergeCells count="4">
    <mergeCell ref="A4:E4"/>
    <mergeCell ref="B5:E5"/>
    <mergeCell ref="D7:D9"/>
    <mergeCell ref="E7:E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K7" sqref="K7"/>
    </sheetView>
  </sheetViews>
  <sheetFormatPr baseColWidth="10" defaultRowHeight="15" x14ac:dyDescent="0.25"/>
  <cols>
    <col min="2" max="2" width="45.5703125" customWidth="1"/>
    <col min="3" max="3" width="17.140625" customWidth="1"/>
    <col min="4" max="4" width="20.28515625" customWidth="1"/>
    <col min="5" max="5" width="15.5703125" customWidth="1"/>
    <col min="6" max="6" width="18.140625" customWidth="1"/>
    <col min="7" max="7" width="15.85546875" customWidth="1"/>
    <col min="8" max="8" width="36.140625" customWidth="1"/>
  </cols>
  <sheetData>
    <row r="1" spans="1:8" ht="24.75" customHeight="1" x14ac:dyDescent="0.35">
      <c r="D1" s="14" t="s">
        <v>0</v>
      </c>
    </row>
    <row r="3" spans="1:8" ht="13.5" customHeight="1" x14ac:dyDescent="0.25"/>
    <row r="4" spans="1:8" ht="24" customHeight="1" x14ac:dyDescent="0.25"/>
    <row r="5" spans="1:8" ht="58.5" customHeight="1" thickBot="1" x14ac:dyDescent="0.3">
      <c r="A5" s="190" t="s">
        <v>328</v>
      </c>
      <c r="B5" s="191"/>
      <c r="C5" s="191"/>
      <c r="D5" s="191"/>
      <c r="E5" s="191"/>
      <c r="F5" s="191"/>
      <c r="G5" s="191"/>
      <c r="H5" s="191"/>
    </row>
    <row r="6" spans="1:8" ht="51.75" customHeight="1" thickBot="1" x14ac:dyDescent="0.3">
      <c r="A6" s="1" t="s">
        <v>1</v>
      </c>
      <c r="B6" s="3" t="s">
        <v>2</v>
      </c>
      <c r="C6" s="1" t="s">
        <v>7</v>
      </c>
      <c r="D6" s="1" t="s">
        <v>3</v>
      </c>
      <c r="E6" s="1" t="s">
        <v>4</v>
      </c>
      <c r="F6" s="2" t="s">
        <v>5</v>
      </c>
      <c r="G6" s="2" t="s">
        <v>6</v>
      </c>
      <c r="H6" s="3" t="s">
        <v>12</v>
      </c>
    </row>
    <row r="7" spans="1:8" ht="60" customHeight="1" thickBot="1" x14ac:dyDescent="0.3">
      <c r="A7" s="6">
        <v>1</v>
      </c>
      <c r="B7" s="11" t="s">
        <v>17</v>
      </c>
      <c r="C7" s="6">
        <v>2</v>
      </c>
      <c r="D7" s="12">
        <v>4343500</v>
      </c>
      <c r="E7" s="12">
        <f t="shared" ref="E7:E12" si="0">D7*3.18%</f>
        <v>138123.30000000002</v>
      </c>
      <c r="F7" s="12">
        <f t="shared" ref="F7:F12" si="1">D7+E7</f>
        <v>4481623.3</v>
      </c>
      <c r="G7" s="12">
        <f>F7*C7</f>
        <v>8963246.5999999996</v>
      </c>
      <c r="H7" s="184" t="s">
        <v>23</v>
      </c>
    </row>
    <row r="8" spans="1:8" ht="25.5" customHeight="1" thickBot="1" x14ac:dyDescent="0.3">
      <c r="A8" s="6">
        <v>2</v>
      </c>
      <c r="B8" s="13" t="s">
        <v>18</v>
      </c>
      <c r="C8" s="6">
        <v>12</v>
      </c>
      <c r="D8" s="12">
        <v>351050</v>
      </c>
      <c r="E8" s="12">
        <f t="shared" si="0"/>
        <v>11163.390000000001</v>
      </c>
      <c r="F8" s="12">
        <f t="shared" si="1"/>
        <v>362213.39</v>
      </c>
      <c r="G8" s="12">
        <f t="shared" ref="G8:G12" si="2">F8*C8</f>
        <v>4346560.68</v>
      </c>
      <c r="H8" s="189"/>
    </row>
    <row r="9" spans="1:8" ht="34.5" customHeight="1" thickBot="1" x14ac:dyDescent="0.3">
      <c r="A9" s="6">
        <v>3</v>
      </c>
      <c r="B9" s="13" t="s">
        <v>19</v>
      </c>
      <c r="C9" s="6">
        <v>3</v>
      </c>
      <c r="D9" s="12">
        <v>1249500</v>
      </c>
      <c r="E9" s="12">
        <f t="shared" si="0"/>
        <v>39734.100000000006</v>
      </c>
      <c r="F9" s="12">
        <f t="shared" si="1"/>
        <v>1289234.1000000001</v>
      </c>
      <c r="G9" s="12">
        <f t="shared" si="2"/>
        <v>3867702.3000000003</v>
      </c>
      <c r="H9" s="189"/>
    </row>
    <row r="10" spans="1:8" ht="36.75" customHeight="1" thickBot="1" x14ac:dyDescent="0.3">
      <c r="A10" s="6">
        <v>4</v>
      </c>
      <c r="B10" s="13" t="s">
        <v>20</v>
      </c>
      <c r="C10" s="6">
        <v>2</v>
      </c>
      <c r="D10" s="12">
        <v>577150</v>
      </c>
      <c r="E10" s="12">
        <f t="shared" si="0"/>
        <v>18353.370000000003</v>
      </c>
      <c r="F10" s="12">
        <f t="shared" si="1"/>
        <v>595503.37</v>
      </c>
      <c r="G10" s="12">
        <f t="shared" si="2"/>
        <v>1191006.74</v>
      </c>
      <c r="H10" s="189"/>
    </row>
    <row r="11" spans="1:8" ht="48.75" customHeight="1" thickBot="1" x14ac:dyDescent="0.3">
      <c r="A11" s="6">
        <v>5</v>
      </c>
      <c r="B11" s="13" t="s">
        <v>21</v>
      </c>
      <c r="C11" s="6">
        <v>1</v>
      </c>
      <c r="D11" s="12">
        <v>303450</v>
      </c>
      <c r="E11" s="12">
        <f t="shared" si="0"/>
        <v>9649.7100000000009</v>
      </c>
      <c r="F11" s="12">
        <f t="shared" si="1"/>
        <v>313099.71000000002</v>
      </c>
      <c r="G11" s="12">
        <f t="shared" si="2"/>
        <v>313099.71000000002</v>
      </c>
      <c r="H11" s="189"/>
    </row>
    <row r="12" spans="1:8" ht="42" customHeight="1" thickBot="1" x14ac:dyDescent="0.3">
      <c r="A12" s="6">
        <v>6</v>
      </c>
      <c r="B12" s="13" t="s">
        <v>22</v>
      </c>
      <c r="C12" s="6">
        <v>1</v>
      </c>
      <c r="D12" s="12">
        <v>1725500</v>
      </c>
      <c r="E12" s="12">
        <f t="shared" si="0"/>
        <v>54870.9</v>
      </c>
      <c r="F12" s="12">
        <f t="shared" si="1"/>
        <v>1780370.9</v>
      </c>
      <c r="G12" s="12">
        <f t="shared" si="2"/>
        <v>1780370.9</v>
      </c>
      <c r="H12" s="186"/>
    </row>
    <row r="13" spans="1:8" x14ac:dyDescent="0.25">
      <c r="C13" s="18"/>
      <c r="G13" s="17"/>
    </row>
    <row r="14" spans="1:8" x14ac:dyDescent="0.25">
      <c r="B14" s="16"/>
      <c r="C14" s="18"/>
      <c r="D14" s="16"/>
      <c r="G14" s="17"/>
    </row>
    <row r="15" spans="1:8" x14ac:dyDescent="0.25">
      <c r="B15" s="16"/>
      <c r="C15" s="15"/>
      <c r="D15" s="17"/>
    </row>
    <row r="16" spans="1:8" x14ac:dyDescent="0.25">
      <c r="B16" s="15"/>
      <c r="C16" s="17"/>
      <c r="D16" s="17"/>
    </row>
    <row r="17" spans="4:4" x14ac:dyDescent="0.25">
      <c r="D17" s="17"/>
    </row>
    <row r="18" spans="4:4" x14ac:dyDescent="0.25">
      <c r="D18" s="17"/>
    </row>
    <row r="19" spans="4:4" x14ac:dyDescent="0.25">
      <c r="D19" s="17"/>
    </row>
    <row r="20" spans="4:4" x14ac:dyDescent="0.25">
      <c r="D20" s="17"/>
    </row>
    <row r="24" spans="4:4" x14ac:dyDescent="0.25">
      <c r="D24" s="16"/>
    </row>
  </sheetData>
  <mergeCells count="2">
    <mergeCell ref="H7:H12"/>
    <mergeCell ref="A5:H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F12" sqref="F12"/>
    </sheetView>
  </sheetViews>
  <sheetFormatPr baseColWidth="10" defaultRowHeight="15" x14ac:dyDescent="0.25"/>
  <cols>
    <col min="1" max="1" width="10" bestFit="1" customWidth="1"/>
    <col min="2" max="2" width="51.42578125" bestFit="1" customWidth="1"/>
    <col min="3" max="3" width="15.42578125" bestFit="1" customWidth="1"/>
    <col min="4" max="4" width="9.140625" bestFit="1" customWidth="1"/>
    <col min="5" max="5" width="20.28515625" customWidth="1"/>
    <col min="6" max="6" width="22.85546875" customWidth="1"/>
    <col min="7" max="7" width="36.140625" bestFit="1" customWidth="1"/>
  </cols>
  <sheetData>
    <row r="1" spans="1:7" x14ac:dyDescent="0.25">
      <c r="A1" s="204" t="s">
        <v>817</v>
      </c>
      <c r="B1" s="204"/>
      <c r="C1" s="204"/>
      <c r="D1" s="204"/>
      <c r="E1" s="204"/>
      <c r="F1" s="204"/>
      <c r="G1" s="204"/>
    </row>
    <row r="2" spans="1:7" ht="36" customHeight="1" x14ac:dyDescent="0.25">
      <c r="A2" s="94" t="s">
        <v>221</v>
      </c>
      <c r="B2" s="231" t="s">
        <v>1062</v>
      </c>
      <c r="C2" s="231"/>
      <c r="D2" s="231"/>
      <c r="E2" s="231"/>
      <c r="F2" s="231"/>
      <c r="G2" s="232"/>
    </row>
    <row r="3" spans="1:7" ht="30" x14ac:dyDescent="0.25">
      <c r="A3" s="88" t="s">
        <v>1</v>
      </c>
      <c r="B3" s="88" t="s">
        <v>2</v>
      </c>
      <c r="C3" s="161" t="s">
        <v>7</v>
      </c>
      <c r="D3" s="161" t="s">
        <v>81</v>
      </c>
      <c r="E3" s="114" t="s">
        <v>1008</v>
      </c>
      <c r="F3" s="114" t="s">
        <v>205</v>
      </c>
      <c r="G3" s="88" t="s">
        <v>12</v>
      </c>
    </row>
    <row r="4" spans="1:7" x14ac:dyDescent="0.25">
      <c r="A4" s="90">
        <v>1</v>
      </c>
      <c r="B4" s="119" t="s">
        <v>1063</v>
      </c>
      <c r="C4" s="157">
        <v>283</v>
      </c>
      <c r="D4" s="162" t="s">
        <v>81</v>
      </c>
      <c r="E4" s="163">
        <v>346531.74</v>
      </c>
      <c r="F4" s="92">
        <f>+C4*E4</f>
        <v>98068482.420000002</v>
      </c>
      <c r="G4" s="205" t="s">
        <v>1064</v>
      </c>
    </row>
    <row r="5" spans="1:7" x14ac:dyDescent="0.25">
      <c r="A5" s="90">
        <f>+A4+1</f>
        <v>2</v>
      </c>
      <c r="B5" s="119" t="s">
        <v>1065</v>
      </c>
      <c r="C5" s="157">
        <v>5</v>
      </c>
      <c r="D5" s="162" t="s">
        <v>81</v>
      </c>
      <c r="E5" s="163">
        <v>222532.93</v>
      </c>
      <c r="F5" s="92">
        <f t="shared" ref="F5:F6" si="0">+C5*E5</f>
        <v>1112664.6499999999</v>
      </c>
      <c r="G5" s="205"/>
    </row>
    <row r="6" spans="1:7" ht="37.5" customHeight="1" x14ac:dyDescent="0.25">
      <c r="A6" s="90">
        <f t="shared" ref="A6" si="1">+A5+1</f>
        <v>3</v>
      </c>
      <c r="B6" s="119" t="s">
        <v>1066</v>
      </c>
      <c r="C6" s="157">
        <v>1</v>
      </c>
      <c r="D6" s="162" t="s">
        <v>81</v>
      </c>
      <c r="E6" s="163">
        <v>211406.28</v>
      </c>
      <c r="F6" s="92">
        <f t="shared" si="0"/>
        <v>211406.28</v>
      </c>
      <c r="G6" s="205"/>
    </row>
  </sheetData>
  <mergeCells count="3">
    <mergeCell ref="A1:G1"/>
    <mergeCell ref="B2:G2"/>
    <mergeCell ref="G4:G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78" zoomScaleNormal="78" workbookViewId="0">
      <selection activeCell="B7" sqref="B7"/>
    </sheetView>
  </sheetViews>
  <sheetFormatPr baseColWidth="10" defaultRowHeight="15" x14ac:dyDescent="0.25"/>
  <cols>
    <col min="1" max="1" width="10" bestFit="1" customWidth="1"/>
    <col min="2" max="2" width="51.42578125" bestFit="1" customWidth="1"/>
    <col min="3" max="3" width="15.42578125" bestFit="1" customWidth="1"/>
    <col min="4" max="4" width="9.140625" bestFit="1" customWidth="1"/>
    <col min="5" max="5" width="22.85546875" customWidth="1"/>
    <col min="6" max="6" width="61.42578125" customWidth="1"/>
  </cols>
  <sheetData>
    <row r="1" spans="1:6" ht="26.25" customHeight="1" x14ac:dyDescent="0.25">
      <c r="A1" s="204" t="s">
        <v>817</v>
      </c>
      <c r="B1" s="204"/>
      <c r="C1" s="204"/>
      <c r="D1" s="204"/>
      <c r="E1" s="204"/>
      <c r="F1" s="204"/>
    </row>
    <row r="2" spans="1:6" ht="36.75" customHeight="1" x14ac:dyDescent="0.25">
      <c r="A2" s="94" t="s">
        <v>221</v>
      </c>
      <c r="B2" s="231" t="s">
        <v>1067</v>
      </c>
      <c r="C2" s="231"/>
      <c r="D2" s="231"/>
      <c r="E2" s="231"/>
      <c r="F2" s="232"/>
    </row>
    <row r="3" spans="1:6" ht="30" x14ac:dyDescent="0.25">
      <c r="A3" s="88" t="s">
        <v>1</v>
      </c>
      <c r="B3" s="88" t="s">
        <v>2</v>
      </c>
      <c r="C3" s="161" t="s">
        <v>7</v>
      </c>
      <c r="D3" s="161" t="s">
        <v>81</v>
      </c>
      <c r="E3" s="114" t="s">
        <v>205</v>
      </c>
      <c r="F3" s="164" t="s">
        <v>12</v>
      </c>
    </row>
    <row r="4" spans="1:6" ht="58.5" customHeight="1" x14ac:dyDescent="0.25">
      <c r="A4" s="156">
        <v>1</v>
      </c>
      <c r="B4" s="107" t="s">
        <v>1068</v>
      </c>
      <c r="C4" s="157">
        <v>1</v>
      </c>
      <c r="D4" s="162" t="s">
        <v>81</v>
      </c>
      <c r="E4" s="165">
        <v>13000</v>
      </c>
      <c r="F4" s="205" t="s">
        <v>1069</v>
      </c>
    </row>
    <row r="5" spans="1:6" ht="84" customHeight="1" x14ac:dyDescent="0.25">
      <c r="A5" s="156">
        <f>+A4+1</f>
        <v>2</v>
      </c>
      <c r="B5" s="107" t="s">
        <v>1070</v>
      </c>
      <c r="C5" s="157">
        <v>1</v>
      </c>
      <c r="D5" s="162" t="s">
        <v>81</v>
      </c>
      <c r="E5" s="165">
        <v>17000</v>
      </c>
      <c r="F5" s="205"/>
    </row>
    <row r="6" spans="1:6" ht="82.5" customHeight="1" x14ac:dyDescent="0.25">
      <c r="A6" s="156">
        <f>+A5+1</f>
        <v>3</v>
      </c>
      <c r="B6" s="107" t="s">
        <v>1071</v>
      </c>
      <c r="C6" s="157">
        <v>1</v>
      </c>
      <c r="D6" s="162" t="s">
        <v>81</v>
      </c>
      <c r="E6" s="165">
        <v>17000</v>
      </c>
      <c r="F6" s="205"/>
    </row>
    <row r="7" spans="1:6" ht="137.25" customHeight="1" x14ac:dyDescent="0.25">
      <c r="A7" s="156">
        <f t="shared" ref="A7:A52" si="0">+A6+1</f>
        <v>4</v>
      </c>
      <c r="B7" s="107" t="s">
        <v>1072</v>
      </c>
      <c r="C7" s="157">
        <v>1</v>
      </c>
      <c r="D7" s="162" t="s">
        <v>81</v>
      </c>
      <c r="E7" s="165">
        <v>20000</v>
      </c>
      <c r="F7" s="205"/>
    </row>
    <row r="8" spans="1:6" ht="90" customHeight="1" x14ac:dyDescent="0.25">
      <c r="A8" s="156">
        <f t="shared" si="0"/>
        <v>5</v>
      </c>
      <c r="B8" s="107" t="s">
        <v>1073</v>
      </c>
      <c r="C8" s="157">
        <v>1</v>
      </c>
      <c r="D8" s="162" t="s">
        <v>81</v>
      </c>
      <c r="E8" s="165">
        <v>15000</v>
      </c>
      <c r="F8" s="205"/>
    </row>
    <row r="9" spans="1:6" ht="97.5" customHeight="1" x14ac:dyDescent="0.25">
      <c r="A9" s="156">
        <f t="shared" si="0"/>
        <v>6</v>
      </c>
      <c r="B9" s="107" t="s">
        <v>1074</v>
      </c>
      <c r="C9" s="157">
        <v>1</v>
      </c>
      <c r="D9" s="162" t="s">
        <v>81</v>
      </c>
      <c r="E9" s="165">
        <v>19000</v>
      </c>
      <c r="F9" s="205"/>
    </row>
    <row r="10" spans="1:6" ht="78.75" customHeight="1" x14ac:dyDescent="0.25">
      <c r="A10" s="156">
        <f t="shared" si="0"/>
        <v>7</v>
      </c>
      <c r="B10" s="107" t="s">
        <v>1075</v>
      </c>
      <c r="C10" s="157">
        <v>1</v>
      </c>
      <c r="D10" s="162" t="s">
        <v>81</v>
      </c>
      <c r="E10" s="165">
        <v>21000</v>
      </c>
      <c r="F10" s="205"/>
    </row>
    <row r="11" spans="1:6" ht="120.75" customHeight="1" x14ac:dyDescent="0.25">
      <c r="A11" s="156">
        <f t="shared" si="0"/>
        <v>8</v>
      </c>
      <c r="B11" s="107" t="s">
        <v>1076</v>
      </c>
      <c r="C11" s="157">
        <v>1</v>
      </c>
      <c r="D11" s="162" t="s">
        <v>81</v>
      </c>
      <c r="E11" s="165">
        <v>23000</v>
      </c>
      <c r="F11" s="205"/>
    </row>
    <row r="12" spans="1:6" ht="113.25" customHeight="1" x14ac:dyDescent="0.25">
      <c r="A12" s="156">
        <f t="shared" si="0"/>
        <v>9</v>
      </c>
      <c r="B12" s="107" t="s">
        <v>1077</v>
      </c>
      <c r="C12" s="157">
        <v>1</v>
      </c>
      <c r="D12" s="162" t="s">
        <v>81</v>
      </c>
      <c r="E12" s="165">
        <v>26000</v>
      </c>
      <c r="F12" s="205"/>
    </row>
    <row r="13" spans="1:6" ht="73.5" customHeight="1" x14ac:dyDescent="0.25">
      <c r="A13" s="156">
        <f t="shared" si="0"/>
        <v>10</v>
      </c>
      <c r="B13" s="107" t="s">
        <v>1078</v>
      </c>
      <c r="C13" s="157">
        <v>1</v>
      </c>
      <c r="D13" s="162" t="s">
        <v>81</v>
      </c>
      <c r="E13" s="165">
        <v>14500</v>
      </c>
      <c r="F13" s="205"/>
    </row>
    <row r="14" spans="1:6" ht="67.5" customHeight="1" x14ac:dyDescent="0.25">
      <c r="A14" s="156">
        <f t="shared" si="0"/>
        <v>11</v>
      </c>
      <c r="B14" s="107" t="s">
        <v>1079</v>
      </c>
      <c r="C14" s="157">
        <v>1</v>
      </c>
      <c r="D14" s="162" t="s">
        <v>81</v>
      </c>
      <c r="E14" s="165">
        <v>15500</v>
      </c>
      <c r="F14" s="205"/>
    </row>
    <row r="15" spans="1:6" ht="70.5" customHeight="1" x14ac:dyDescent="0.25">
      <c r="A15" s="156">
        <f t="shared" si="0"/>
        <v>12</v>
      </c>
      <c r="B15" s="107" t="s">
        <v>1080</v>
      </c>
      <c r="C15" s="157">
        <v>1</v>
      </c>
      <c r="D15" s="162" t="s">
        <v>81</v>
      </c>
      <c r="E15" s="165">
        <v>17000</v>
      </c>
      <c r="F15" s="205"/>
    </row>
    <row r="16" spans="1:6" ht="60.75" customHeight="1" x14ac:dyDescent="0.25">
      <c r="A16" s="156">
        <f t="shared" si="0"/>
        <v>13</v>
      </c>
      <c r="B16" s="107" t="s">
        <v>1081</v>
      </c>
      <c r="C16" s="157">
        <v>1</v>
      </c>
      <c r="D16" s="162" t="s">
        <v>81</v>
      </c>
      <c r="E16" s="165">
        <v>15500</v>
      </c>
      <c r="F16" s="205"/>
    </row>
    <row r="17" spans="1:6" ht="63.75" customHeight="1" x14ac:dyDescent="0.25">
      <c r="A17" s="156">
        <f t="shared" si="0"/>
        <v>14</v>
      </c>
      <c r="B17" s="107" t="s">
        <v>1082</v>
      </c>
      <c r="C17" s="157">
        <v>1</v>
      </c>
      <c r="D17" s="162" t="s">
        <v>81</v>
      </c>
      <c r="E17" s="165">
        <v>8800</v>
      </c>
      <c r="F17" s="205"/>
    </row>
    <row r="18" spans="1:6" ht="84.75" customHeight="1" x14ac:dyDescent="0.25">
      <c r="A18" s="156">
        <f t="shared" si="0"/>
        <v>15</v>
      </c>
      <c r="B18" s="107" t="s">
        <v>1083</v>
      </c>
      <c r="C18" s="157">
        <v>1</v>
      </c>
      <c r="D18" s="162" t="s">
        <v>81</v>
      </c>
      <c r="E18" s="165">
        <v>12500</v>
      </c>
      <c r="F18" s="205"/>
    </row>
    <row r="19" spans="1:6" ht="83.25" customHeight="1" x14ac:dyDescent="0.25">
      <c r="A19" s="156">
        <f t="shared" si="0"/>
        <v>16</v>
      </c>
      <c r="B19" s="107" t="s">
        <v>1084</v>
      </c>
      <c r="C19" s="157">
        <v>1</v>
      </c>
      <c r="D19" s="162" t="s">
        <v>81</v>
      </c>
      <c r="E19" s="165">
        <v>11000</v>
      </c>
      <c r="F19" s="205"/>
    </row>
    <row r="20" spans="1:6" ht="102.75" customHeight="1" x14ac:dyDescent="0.25">
      <c r="A20" s="156">
        <f t="shared" si="0"/>
        <v>17</v>
      </c>
      <c r="B20" s="107" t="s">
        <v>1085</v>
      </c>
      <c r="C20" s="157">
        <v>1</v>
      </c>
      <c r="D20" s="162" t="s">
        <v>81</v>
      </c>
      <c r="E20" s="165">
        <v>12500</v>
      </c>
      <c r="F20" s="205"/>
    </row>
    <row r="21" spans="1:6" ht="134.25" customHeight="1" x14ac:dyDescent="0.25">
      <c r="A21" s="156">
        <f t="shared" si="0"/>
        <v>18</v>
      </c>
      <c r="B21" s="107" t="s">
        <v>1086</v>
      </c>
      <c r="C21" s="157">
        <v>1</v>
      </c>
      <c r="D21" s="162" t="s">
        <v>81</v>
      </c>
      <c r="E21" s="165">
        <v>15300</v>
      </c>
      <c r="F21" s="205"/>
    </row>
    <row r="22" spans="1:6" ht="130.5" customHeight="1" x14ac:dyDescent="0.25">
      <c r="A22" s="156">
        <f t="shared" si="0"/>
        <v>19</v>
      </c>
      <c r="B22" s="107" t="s">
        <v>1087</v>
      </c>
      <c r="C22" s="157">
        <v>1</v>
      </c>
      <c r="D22" s="162" t="s">
        <v>81</v>
      </c>
      <c r="E22" s="165">
        <v>13500</v>
      </c>
      <c r="F22" s="205"/>
    </row>
    <row r="23" spans="1:6" ht="99.75" customHeight="1" x14ac:dyDescent="0.25">
      <c r="A23" s="156">
        <f t="shared" si="0"/>
        <v>20</v>
      </c>
      <c r="B23" s="107" t="s">
        <v>1088</v>
      </c>
      <c r="C23" s="157">
        <v>1</v>
      </c>
      <c r="D23" s="162" t="s">
        <v>81</v>
      </c>
      <c r="E23" s="165">
        <v>15500</v>
      </c>
      <c r="F23" s="205"/>
    </row>
    <row r="24" spans="1:6" ht="116.25" customHeight="1" x14ac:dyDescent="0.25">
      <c r="A24" s="156">
        <f t="shared" si="0"/>
        <v>21</v>
      </c>
      <c r="B24" s="107" t="s">
        <v>1089</v>
      </c>
      <c r="C24" s="157">
        <v>1</v>
      </c>
      <c r="D24" s="162" t="s">
        <v>81</v>
      </c>
      <c r="E24" s="165">
        <v>4300</v>
      </c>
      <c r="F24" s="205"/>
    </row>
    <row r="25" spans="1:6" ht="92.25" customHeight="1" x14ac:dyDescent="0.25">
      <c r="A25" s="156">
        <f t="shared" si="0"/>
        <v>22</v>
      </c>
      <c r="B25" s="107" t="s">
        <v>1090</v>
      </c>
      <c r="C25" s="157">
        <v>1</v>
      </c>
      <c r="D25" s="162" t="s">
        <v>81</v>
      </c>
      <c r="E25" s="165">
        <v>6000</v>
      </c>
      <c r="F25" s="205"/>
    </row>
    <row r="26" spans="1:6" ht="96" customHeight="1" x14ac:dyDescent="0.25">
      <c r="A26" s="156">
        <f t="shared" si="0"/>
        <v>23</v>
      </c>
      <c r="B26" s="107" t="s">
        <v>1091</v>
      </c>
      <c r="C26" s="157">
        <v>1</v>
      </c>
      <c r="D26" s="162" t="s">
        <v>81</v>
      </c>
      <c r="E26" s="165">
        <v>7400</v>
      </c>
      <c r="F26" s="205"/>
    </row>
    <row r="27" spans="1:6" ht="107.25" customHeight="1" x14ac:dyDescent="0.25">
      <c r="A27" s="156">
        <f t="shared" si="0"/>
        <v>24</v>
      </c>
      <c r="B27" s="107" t="s">
        <v>1092</v>
      </c>
      <c r="C27" s="157">
        <v>1</v>
      </c>
      <c r="D27" s="162" t="s">
        <v>81</v>
      </c>
      <c r="E27" s="165">
        <v>8400</v>
      </c>
      <c r="F27" s="205"/>
    </row>
    <row r="28" spans="1:6" ht="71.25" customHeight="1" x14ac:dyDescent="0.25">
      <c r="A28" s="156">
        <f t="shared" si="0"/>
        <v>25</v>
      </c>
      <c r="B28" s="107" t="s">
        <v>1093</v>
      </c>
      <c r="C28" s="157">
        <v>1</v>
      </c>
      <c r="D28" s="162" t="s">
        <v>81</v>
      </c>
      <c r="E28" s="165">
        <v>33652</v>
      </c>
      <c r="F28" s="205"/>
    </row>
    <row r="29" spans="1:6" ht="48.75" customHeight="1" x14ac:dyDescent="0.25">
      <c r="A29" s="156">
        <f t="shared" si="0"/>
        <v>26</v>
      </c>
      <c r="B29" s="107" t="s">
        <v>1094</v>
      </c>
      <c r="C29" s="157">
        <v>1</v>
      </c>
      <c r="D29" s="162" t="s">
        <v>81</v>
      </c>
      <c r="E29" s="165">
        <v>34000</v>
      </c>
      <c r="F29" s="205"/>
    </row>
    <row r="30" spans="1:6" ht="60" customHeight="1" x14ac:dyDescent="0.25">
      <c r="A30" s="156">
        <f t="shared" si="0"/>
        <v>27</v>
      </c>
      <c r="B30" s="107" t="s">
        <v>1095</v>
      </c>
      <c r="C30" s="157">
        <v>1</v>
      </c>
      <c r="D30" s="162" t="s">
        <v>81</v>
      </c>
      <c r="E30" s="165">
        <v>46000</v>
      </c>
      <c r="F30" s="205"/>
    </row>
    <row r="31" spans="1:6" ht="48.75" customHeight="1" x14ac:dyDescent="0.25">
      <c r="A31" s="156">
        <f t="shared" si="0"/>
        <v>28</v>
      </c>
      <c r="B31" s="107" t="s">
        <v>1096</v>
      </c>
      <c r="C31" s="157">
        <v>1</v>
      </c>
      <c r="D31" s="162" t="s">
        <v>81</v>
      </c>
      <c r="E31" s="165">
        <v>2315</v>
      </c>
      <c r="F31" s="205"/>
    </row>
    <row r="32" spans="1:6" ht="57.75" customHeight="1" x14ac:dyDescent="0.25">
      <c r="A32" s="156">
        <f t="shared" si="0"/>
        <v>29</v>
      </c>
      <c r="B32" s="107" t="s">
        <v>1097</v>
      </c>
      <c r="C32" s="157">
        <v>1</v>
      </c>
      <c r="D32" s="162" t="s">
        <v>81</v>
      </c>
      <c r="E32" s="165">
        <v>1228</v>
      </c>
      <c r="F32" s="205"/>
    </row>
    <row r="33" spans="1:6" ht="54" customHeight="1" x14ac:dyDescent="0.25">
      <c r="A33" s="156">
        <f t="shared" si="0"/>
        <v>30</v>
      </c>
      <c r="B33" s="107" t="s">
        <v>1098</v>
      </c>
      <c r="C33" s="157">
        <v>1</v>
      </c>
      <c r="D33" s="162" t="s">
        <v>81</v>
      </c>
      <c r="E33" s="165">
        <v>4900</v>
      </c>
      <c r="F33" s="205"/>
    </row>
    <row r="34" spans="1:6" ht="33" customHeight="1" x14ac:dyDescent="0.25">
      <c r="A34" s="156">
        <f t="shared" si="0"/>
        <v>31</v>
      </c>
      <c r="B34" s="107" t="s">
        <v>1099</v>
      </c>
      <c r="C34" s="157">
        <v>1</v>
      </c>
      <c r="D34" s="162" t="s">
        <v>81</v>
      </c>
      <c r="E34" s="165">
        <v>3900</v>
      </c>
      <c r="F34" s="205"/>
    </row>
    <row r="35" spans="1:6" ht="46.5" customHeight="1" x14ac:dyDescent="0.25">
      <c r="A35" s="156">
        <f t="shared" si="0"/>
        <v>32</v>
      </c>
      <c r="B35" s="107" t="s">
        <v>1100</v>
      </c>
      <c r="C35" s="157">
        <v>1</v>
      </c>
      <c r="D35" s="162" t="s">
        <v>81</v>
      </c>
      <c r="E35" s="165">
        <v>1200</v>
      </c>
      <c r="F35" s="205"/>
    </row>
    <row r="36" spans="1:6" ht="59.25" customHeight="1" x14ac:dyDescent="0.25">
      <c r="A36" s="156">
        <f t="shared" si="0"/>
        <v>33</v>
      </c>
      <c r="B36" s="107" t="s">
        <v>1101</v>
      </c>
      <c r="C36" s="157">
        <v>1</v>
      </c>
      <c r="D36" s="162" t="s">
        <v>81</v>
      </c>
      <c r="E36" s="165">
        <v>2040</v>
      </c>
      <c r="F36" s="205"/>
    </row>
    <row r="37" spans="1:6" ht="72.75" customHeight="1" x14ac:dyDescent="0.25">
      <c r="A37" s="156">
        <f t="shared" si="0"/>
        <v>34</v>
      </c>
      <c r="B37" s="107" t="s">
        <v>1102</v>
      </c>
      <c r="C37" s="157">
        <v>1</v>
      </c>
      <c r="D37" s="162" t="s">
        <v>81</v>
      </c>
      <c r="E37" s="165">
        <v>403684</v>
      </c>
      <c r="F37" s="205"/>
    </row>
    <row r="38" spans="1:6" ht="63" customHeight="1" x14ac:dyDescent="0.25">
      <c r="A38" s="156">
        <f t="shared" si="0"/>
        <v>35</v>
      </c>
      <c r="B38" s="107" t="s">
        <v>1103</v>
      </c>
      <c r="C38" s="157">
        <v>1</v>
      </c>
      <c r="D38" s="162" t="s">
        <v>81</v>
      </c>
      <c r="E38" s="165">
        <v>800000</v>
      </c>
      <c r="F38" s="205"/>
    </row>
    <row r="39" spans="1:6" ht="86.25" customHeight="1" x14ac:dyDescent="0.25">
      <c r="A39" s="156">
        <f t="shared" si="0"/>
        <v>36</v>
      </c>
      <c r="B39" s="107" t="s">
        <v>1104</v>
      </c>
      <c r="C39" s="157">
        <v>1</v>
      </c>
      <c r="D39" s="162" t="s">
        <v>81</v>
      </c>
      <c r="E39" s="165">
        <v>53837</v>
      </c>
      <c r="F39" s="205"/>
    </row>
    <row r="40" spans="1:6" ht="86.25" customHeight="1" x14ac:dyDescent="0.25">
      <c r="A40" s="156">
        <f t="shared" si="0"/>
        <v>37</v>
      </c>
      <c r="B40" s="107" t="s">
        <v>1105</v>
      </c>
      <c r="C40" s="157">
        <v>1</v>
      </c>
      <c r="D40" s="162" t="s">
        <v>81</v>
      </c>
      <c r="E40" s="165">
        <v>105161</v>
      </c>
      <c r="F40" s="205"/>
    </row>
    <row r="41" spans="1:6" ht="107.25" customHeight="1" x14ac:dyDescent="0.25">
      <c r="A41" s="156">
        <f t="shared" si="0"/>
        <v>38</v>
      </c>
      <c r="B41" s="107" t="s">
        <v>1106</v>
      </c>
      <c r="C41" s="157">
        <v>1</v>
      </c>
      <c r="D41" s="162" t="s">
        <v>81</v>
      </c>
      <c r="E41" s="165">
        <v>153910</v>
      </c>
      <c r="F41" s="205"/>
    </row>
    <row r="42" spans="1:6" ht="81.75" customHeight="1" x14ac:dyDescent="0.25">
      <c r="A42" s="156">
        <f t="shared" si="0"/>
        <v>39</v>
      </c>
      <c r="B42" s="107" t="s">
        <v>1107</v>
      </c>
      <c r="C42" s="157">
        <v>1</v>
      </c>
      <c r="D42" s="162" t="s">
        <v>81</v>
      </c>
      <c r="E42" s="165">
        <v>106525</v>
      </c>
      <c r="F42" s="205"/>
    </row>
    <row r="43" spans="1:6" ht="69.75" customHeight="1" x14ac:dyDescent="0.25">
      <c r="A43" s="156">
        <f t="shared" si="0"/>
        <v>40</v>
      </c>
      <c r="B43" s="107" t="s">
        <v>1108</v>
      </c>
      <c r="C43" s="157">
        <v>1</v>
      </c>
      <c r="D43" s="162" t="s">
        <v>81</v>
      </c>
      <c r="E43" s="165">
        <v>211410</v>
      </c>
      <c r="F43" s="205"/>
    </row>
    <row r="44" spans="1:6" ht="72" customHeight="1" x14ac:dyDescent="0.25">
      <c r="A44" s="156">
        <f t="shared" si="0"/>
        <v>41</v>
      </c>
      <c r="B44" s="107" t="s">
        <v>1109</v>
      </c>
      <c r="C44" s="157">
        <v>1</v>
      </c>
      <c r="D44" s="162" t="s">
        <v>81</v>
      </c>
      <c r="E44" s="165">
        <v>308097</v>
      </c>
      <c r="F44" s="205"/>
    </row>
    <row r="45" spans="1:6" ht="53.25" customHeight="1" x14ac:dyDescent="0.25">
      <c r="A45" s="156">
        <f t="shared" si="0"/>
        <v>42</v>
      </c>
      <c r="B45" s="107" t="s">
        <v>1110</v>
      </c>
      <c r="C45" s="157">
        <v>1</v>
      </c>
      <c r="D45" s="162" t="s">
        <v>81</v>
      </c>
      <c r="E45" s="165">
        <v>2000</v>
      </c>
      <c r="F45" s="205"/>
    </row>
    <row r="46" spans="1:6" ht="37.5" customHeight="1" x14ac:dyDescent="0.25">
      <c r="A46" s="156">
        <f t="shared" si="0"/>
        <v>43</v>
      </c>
      <c r="B46" s="107" t="s">
        <v>1111</v>
      </c>
      <c r="C46" s="157">
        <v>1</v>
      </c>
      <c r="D46" s="162" t="s">
        <v>81</v>
      </c>
      <c r="E46" s="165">
        <v>18500</v>
      </c>
      <c r="F46" s="205"/>
    </row>
    <row r="47" spans="1:6" ht="33" customHeight="1" x14ac:dyDescent="0.25">
      <c r="A47" s="156">
        <f t="shared" si="0"/>
        <v>44</v>
      </c>
      <c r="B47" s="107" t="s">
        <v>1112</v>
      </c>
      <c r="C47" s="157">
        <v>1</v>
      </c>
      <c r="D47" s="162" t="s">
        <v>81</v>
      </c>
      <c r="E47" s="165">
        <v>25000</v>
      </c>
      <c r="F47" s="205"/>
    </row>
    <row r="48" spans="1:6" x14ac:dyDescent="0.25">
      <c r="A48" s="156">
        <f t="shared" si="0"/>
        <v>45</v>
      </c>
      <c r="B48" s="107" t="s">
        <v>1113</v>
      </c>
      <c r="C48" s="157">
        <v>1</v>
      </c>
      <c r="D48" s="162" t="s">
        <v>81</v>
      </c>
      <c r="E48" s="165">
        <v>4500</v>
      </c>
      <c r="F48" s="205"/>
    </row>
    <row r="49" spans="1:6" x14ac:dyDescent="0.25">
      <c r="A49" s="156">
        <f t="shared" si="0"/>
        <v>46</v>
      </c>
      <c r="B49" s="107" t="s">
        <v>1114</v>
      </c>
      <c r="C49" s="157">
        <v>1</v>
      </c>
      <c r="D49" s="162" t="s">
        <v>81</v>
      </c>
      <c r="E49" s="165">
        <v>54000</v>
      </c>
      <c r="F49" s="205"/>
    </row>
    <row r="50" spans="1:6" x14ac:dyDescent="0.25">
      <c r="A50" s="156">
        <f t="shared" si="0"/>
        <v>47</v>
      </c>
      <c r="B50" s="107" t="s">
        <v>1115</v>
      </c>
      <c r="C50" s="157">
        <v>1</v>
      </c>
      <c r="D50" s="162" t="s">
        <v>81</v>
      </c>
      <c r="E50" s="165">
        <v>100000</v>
      </c>
      <c r="F50" s="205"/>
    </row>
    <row r="51" spans="1:6" x14ac:dyDescent="0.25">
      <c r="A51" s="156">
        <f t="shared" si="0"/>
        <v>48</v>
      </c>
      <c r="B51" s="107" t="s">
        <v>1116</v>
      </c>
      <c r="C51" s="157">
        <v>1</v>
      </c>
      <c r="D51" s="162" t="s">
        <v>81</v>
      </c>
      <c r="E51" s="165">
        <v>8600</v>
      </c>
      <c r="F51" s="205"/>
    </row>
    <row r="52" spans="1:6" x14ac:dyDescent="0.25">
      <c r="A52" s="156">
        <f t="shared" si="0"/>
        <v>49</v>
      </c>
      <c r="B52" s="107" t="s">
        <v>1117</v>
      </c>
      <c r="C52" s="157">
        <v>1</v>
      </c>
      <c r="D52" s="162" t="s">
        <v>81</v>
      </c>
      <c r="E52" s="165">
        <v>24000</v>
      </c>
      <c r="F52" s="205"/>
    </row>
  </sheetData>
  <mergeCells count="3">
    <mergeCell ref="A1:F1"/>
    <mergeCell ref="B2:F2"/>
    <mergeCell ref="F4:F5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A4" workbookViewId="0">
      <selection activeCell="E7" sqref="E7:E17"/>
    </sheetView>
  </sheetViews>
  <sheetFormatPr baseColWidth="10" defaultRowHeight="15" x14ac:dyDescent="0.25"/>
  <cols>
    <col min="1" max="1" width="10" bestFit="1" customWidth="1"/>
    <col min="2" max="2" width="28.42578125" customWidth="1"/>
    <col min="3" max="3" width="51.42578125" bestFit="1" customWidth="1"/>
    <col min="4" max="4" width="15.42578125" bestFit="1" customWidth="1"/>
    <col min="5" max="5" width="22.85546875" customWidth="1"/>
    <col min="6" max="6" width="61.42578125" customWidth="1"/>
    <col min="7" max="7" width="12" bestFit="1" customWidth="1"/>
    <col min="8" max="8" width="13" bestFit="1" customWidth="1"/>
    <col min="9" max="9" width="12" bestFit="1" customWidth="1"/>
    <col min="10" max="10" width="14.28515625" customWidth="1"/>
    <col min="11" max="11" width="13.7109375" customWidth="1"/>
    <col min="12" max="12" width="12" bestFit="1" customWidth="1"/>
  </cols>
  <sheetData>
    <row r="1" spans="1:12" s="123" customFormat="1" ht="24.75" customHeight="1" x14ac:dyDescent="0.2">
      <c r="A1" s="98"/>
      <c r="B1" s="98"/>
      <c r="C1" s="98"/>
      <c r="D1" s="98"/>
      <c r="E1" s="153"/>
      <c r="F1" s="98"/>
      <c r="G1" s="98"/>
      <c r="H1" s="98"/>
      <c r="I1" s="98"/>
      <c r="J1" s="98"/>
      <c r="K1" s="98"/>
    </row>
    <row r="2" spans="1:12" s="98" customFormat="1" ht="14.25" x14ac:dyDescent="0.2">
      <c r="E2" s="124"/>
      <c r="L2" s="123"/>
    </row>
    <row r="3" spans="1:12" s="98" customFormat="1" ht="14.25" x14ac:dyDescent="0.2">
      <c r="E3" s="124"/>
      <c r="L3" s="123"/>
    </row>
    <row r="4" spans="1:12" s="123" customFormat="1" ht="25.5" customHeight="1" x14ac:dyDescent="0.2">
      <c r="A4" s="204" t="s">
        <v>817</v>
      </c>
      <c r="B4" s="204"/>
      <c r="C4" s="204"/>
      <c r="D4" s="204"/>
      <c r="E4" s="204"/>
      <c r="F4" s="204"/>
      <c r="G4" s="98"/>
      <c r="H4" s="98"/>
      <c r="I4" s="98"/>
      <c r="J4" s="98"/>
      <c r="K4" s="98"/>
    </row>
    <row r="5" spans="1:12" s="123" customFormat="1" ht="24" customHeight="1" x14ac:dyDescent="0.2">
      <c r="A5" s="94" t="s">
        <v>221</v>
      </c>
      <c r="B5" s="94"/>
      <c r="C5" s="203" t="s">
        <v>1118</v>
      </c>
      <c r="D5" s="203"/>
      <c r="E5" s="203"/>
      <c r="F5" s="203"/>
      <c r="G5" s="98"/>
      <c r="H5" s="98"/>
      <c r="I5" s="98"/>
      <c r="J5" s="98"/>
      <c r="K5" s="98"/>
    </row>
    <row r="6" spans="1:12" s="123" customFormat="1" ht="30" x14ac:dyDescent="0.2">
      <c r="A6" s="88" t="s">
        <v>1</v>
      </c>
      <c r="B6" s="88" t="s">
        <v>590</v>
      </c>
      <c r="C6" s="88" t="s">
        <v>2</v>
      </c>
      <c r="D6" s="89" t="s">
        <v>1119</v>
      </c>
      <c r="E6" s="114" t="s">
        <v>205</v>
      </c>
      <c r="F6" s="88" t="s">
        <v>12</v>
      </c>
      <c r="G6" s="98"/>
      <c r="H6" s="98"/>
      <c r="I6" s="98"/>
      <c r="J6" s="98"/>
      <c r="K6" s="98"/>
    </row>
    <row r="7" spans="1:12" s="123" customFormat="1" ht="54.75" customHeight="1" x14ac:dyDescent="0.2">
      <c r="A7" s="90">
        <v>1</v>
      </c>
      <c r="B7" s="166" t="s">
        <v>1120</v>
      </c>
      <c r="C7" s="95" t="s">
        <v>1121</v>
      </c>
      <c r="D7" s="233" t="s">
        <v>1122</v>
      </c>
      <c r="E7" s="234">
        <v>11041500</v>
      </c>
      <c r="F7" s="212" t="s">
        <v>1123</v>
      </c>
      <c r="G7" s="98"/>
      <c r="I7" s="138"/>
      <c r="J7" s="126"/>
      <c r="K7" s="126"/>
    </row>
    <row r="8" spans="1:12" s="98" customFormat="1" ht="14.25" x14ac:dyDescent="0.2">
      <c r="A8" s="167">
        <f>+A7+1</f>
        <v>2</v>
      </c>
      <c r="B8" s="107" t="s">
        <v>1124</v>
      </c>
      <c r="C8" s="95" t="s">
        <v>1125</v>
      </c>
      <c r="D8" s="233"/>
      <c r="E8" s="234"/>
      <c r="F8" s="213"/>
      <c r="L8" s="123"/>
    </row>
    <row r="9" spans="1:12" s="98" customFormat="1" ht="14.25" x14ac:dyDescent="0.2">
      <c r="A9" s="167">
        <f t="shared" ref="A9:A17" si="0">+A8+1</f>
        <v>3</v>
      </c>
      <c r="B9" s="107" t="s">
        <v>1126</v>
      </c>
      <c r="C9" s="95" t="s">
        <v>1127</v>
      </c>
      <c r="D9" s="233"/>
      <c r="E9" s="234"/>
      <c r="F9" s="213"/>
      <c r="L9" s="123"/>
    </row>
    <row r="10" spans="1:12" s="98" customFormat="1" ht="14.25" x14ac:dyDescent="0.2">
      <c r="A10" s="167">
        <f t="shared" si="0"/>
        <v>4</v>
      </c>
      <c r="B10" s="107" t="s">
        <v>1128</v>
      </c>
      <c r="C10" s="95" t="s">
        <v>1129</v>
      </c>
      <c r="D10" s="233"/>
      <c r="E10" s="234"/>
      <c r="F10" s="213"/>
      <c r="L10" s="123"/>
    </row>
    <row r="11" spans="1:12" s="98" customFormat="1" ht="14.25" x14ac:dyDescent="0.2">
      <c r="A11" s="167">
        <f t="shared" si="0"/>
        <v>5</v>
      </c>
      <c r="B11" s="107" t="s">
        <v>1130</v>
      </c>
      <c r="C11" s="95">
        <v>5</v>
      </c>
      <c r="D11" s="233"/>
      <c r="E11" s="234"/>
      <c r="F11" s="213"/>
      <c r="L11" s="123"/>
    </row>
    <row r="12" spans="1:12" s="98" customFormat="1" ht="14.25" x14ac:dyDescent="0.2">
      <c r="A12" s="167">
        <f t="shared" si="0"/>
        <v>6</v>
      </c>
      <c r="B12" s="107" t="s">
        <v>1131</v>
      </c>
      <c r="C12" s="95" t="s">
        <v>1132</v>
      </c>
      <c r="D12" s="233"/>
      <c r="E12" s="234"/>
      <c r="F12" s="213"/>
      <c r="L12" s="123"/>
    </row>
    <row r="13" spans="1:12" s="98" customFormat="1" ht="14.25" x14ac:dyDescent="0.2">
      <c r="A13" s="167">
        <f t="shared" si="0"/>
        <v>7</v>
      </c>
      <c r="B13" s="107" t="s">
        <v>1133</v>
      </c>
      <c r="C13" s="95" t="s">
        <v>1134</v>
      </c>
      <c r="D13" s="233"/>
      <c r="E13" s="234"/>
      <c r="F13" s="213"/>
      <c r="L13" s="123"/>
    </row>
    <row r="14" spans="1:12" s="98" customFormat="1" ht="14.25" x14ac:dyDescent="0.2">
      <c r="A14" s="167">
        <f t="shared" si="0"/>
        <v>8</v>
      </c>
      <c r="B14" s="107" t="s">
        <v>1135</v>
      </c>
      <c r="C14" s="95" t="s">
        <v>1136</v>
      </c>
      <c r="D14" s="233"/>
      <c r="E14" s="234"/>
      <c r="F14" s="213"/>
      <c r="L14" s="123"/>
    </row>
    <row r="15" spans="1:12" s="98" customFormat="1" ht="14.25" x14ac:dyDescent="0.2">
      <c r="A15" s="167">
        <f t="shared" si="0"/>
        <v>9</v>
      </c>
      <c r="B15" s="107" t="s">
        <v>1137</v>
      </c>
      <c r="C15" s="95" t="s">
        <v>1138</v>
      </c>
      <c r="D15" s="233"/>
      <c r="E15" s="234"/>
      <c r="F15" s="213"/>
      <c r="L15" s="123"/>
    </row>
    <row r="16" spans="1:12" s="98" customFormat="1" ht="27" customHeight="1" x14ac:dyDescent="0.2">
      <c r="A16" s="90">
        <f>+A15+1</f>
        <v>10</v>
      </c>
      <c r="B16" s="107" t="s">
        <v>1139</v>
      </c>
      <c r="C16" s="95" t="s">
        <v>1140</v>
      </c>
      <c r="D16" s="233"/>
      <c r="E16" s="234"/>
      <c r="F16" s="213"/>
      <c r="L16" s="123"/>
    </row>
    <row r="17" spans="1:12" s="98" customFormat="1" ht="28.5" customHeight="1" x14ac:dyDescent="0.2">
      <c r="A17" s="167">
        <f t="shared" si="0"/>
        <v>11</v>
      </c>
      <c r="B17" s="107" t="s">
        <v>1141</v>
      </c>
      <c r="C17" s="95" t="s">
        <v>1142</v>
      </c>
      <c r="D17" s="233"/>
      <c r="E17" s="234"/>
      <c r="F17" s="224"/>
      <c r="L17" s="123"/>
    </row>
  </sheetData>
  <mergeCells count="5">
    <mergeCell ref="A4:F4"/>
    <mergeCell ref="C5:F5"/>
    <mergeCell ref="D7:D17"/>
    <mergeCell ref="E7:E17"/>
    <mergeCell ref="F7:F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activeCell="E12" sqref="E12"/>
    </sheetView>
  </sheetViews>
  <sheetFormatPr baseColWidth="10" defaultRowHeight="15" x14ac:dyDescent="0.25"/>
  <cols>
    <col min="1" max="1" width="10" bestFit="1" customWidth="1"/>
    <col min="2" max="2" width="20.85546875" bestFit="1" customWidth="1"/>
    <col min="3" max="3" width="16.140625" bestFit="1" customWidth="1"/>
    <col min="4" max="4" width="15.42578125" bestFit="1" customWidth="1"/>
    <col min="5" max="5" width="40.42578125" customWidth="1"/>
    <col min="6" max="6" width="19.140625" bestFit="1" customWidth="1"/>
    <col min="7" max="7" width="22.85546875" customWidth="1"/>
    <col min="8" max="8" width="61.42578125" customWidth="1"/>
    <col min="9" max="9" width="12" bestFit="1" customWidth="1"/>
    <col min="10" max="10" width="13" bestFit="1" customWidth="1"/>
    <col min="11" max="11" width="12" bestFit="1" customWidth="1"/>
    <col min="12" max="12" width="14.28515625" customWidth="1"/>
    <col min="13" max="13" width="13.7109375" customWidth="1"/>
    <col min="14" max="14" width="12" bestFit="1" customWidth="1"/>
  </cols>
  <sheetData>
    <row r="1" spans="1:14" s="123" customFormat="1" ht="24.75" customHeight="1" x14ac:dyDescent="0.2">
      <c r="A1" s="98"/>
      <c r="B1" s="98"/>
      <c r="C1" s="98"/>
      <c r="D1" s="98"/>
      <c r="E1" s="98"/>
      <c r="F1" s="98"/>
      <c r="G1" s="153"/>
      <c r="H1" s="98"/>
      <c r="I1" s="98"/>
      <c r="J1" s="98"/>
      <c r="K1" s="98"/>
      <c r="L1" s="98"/>
      <c r="M1" s="98"/>
    </row>
    <row r="2" spans="1:14" s="98" customFormat="1" ht="14.25" x14ac:dyDescent="0.2">
      <c r="G2" s="124"/>
      <c r="N2" s="123"/>
    </row>
    <row r="3" spans="1:14" s="98" customFormat="1" ht="14.25" x14ac:dyDescent="0.2">
      <c r="G3" s="124"/>
      <c r="N3" s="123"/>
    </row>
    <row r="4" spans="1:14" s="123" customFormat="1" ht="30" customHeight="1" x14ac:dyDescent="0.2">
      <c r="A4" s="218" t="s">
        <v>817</v>
      </c>
      <c r="B4" s="219"/>
      <c r="C4" s="219"/>
      <c r="D4" s="219"/>
      <c r="E4" s="219"/>
      <c r="F4" s="219"/>
      <c r="G4" s="219"/>
      <c r="H4" s="220"/>
      <c r="I4" s="98"/>
      <c r="J4" s="98"/>
      <c r="K4" s="98"/>
      <c r="L4" s="98"/>
      <c r="M4" s="98"/>
    </row>
    <row r="5" spans="1:14" s="123" customFormat="1" ht="25.5" customHeight="1" x14ac:dyDescent="0.2">
      <c r="A5" s="94" t="s">
        <v>221</v>
      </c>
      <c r="B5" s="235" t="s">
        <v>1143</v>
      </c>
      <c r="C5" s="231"/>
      <c r="D5" s="231"/>
      <c r="E5" s="231"/>
      <c r="F5" s="231"/>
      <c r="G5" s="231"/>
      <c r="H5" s="232"/>
      <c r="I5" s="98"/>
      <c r="J5" s="98"/>
      <c r="K5" s="98"/>
      <c r="L5" s="98"/>
      <c r="M5" s="98"/>
    </row>
    <row r="6" spans="1:14" s="123" customFormat="1" ht="30" x14ac:dyDescent="0.2">
      <c r="A6" s="168" t="s">
        <v>1</v>
      </c>
      <c r="B6" s="169" t="s">
        <v>1144</v>
      </c>
      <c r="C6" s="168" t="s">
        <v>2</v>
      </c>
      <c r="D6" s="169" t="s">
        <v>1145</v>
      </c>
      <c r="E6" s="169" t="s">
        <v>1146</v>
      </c>
      <c r="F6" s="114" t="s">
        <v>1147</v>
      </c>
      <c r="G6" s="114" t="s">
        <v>205</v>
      </c>
      <c r="H6" s="88" t="s">
        <v>12</v>
      </c>
      <c r="I6" s="98"/>
      <c r="J6" s="98"/>
      <c r="K6" s="98"/>
      <c r="L6" s="98"/>
      <c r="M6" s="98"/>
    </row>
    <row r="7" spans="1:14" s="123" customFormat="1" ht="23.25" customHeight="1" x14ac:dyDescent="0.2">
      <c r="A7" s="90">
        <v>1</v>
      </c>
      <c r="B7" s="95">
        <v>2</v>
      </c>
      <c r="C7" s="95" t="s">
        <v>1148</v>
      </c>
      <c r="D7" s="95" t="s">
        <v>1149</v>
      </c>
      <c r="E7" s="170" t="s">
        <v>1150</v>
      </c>
      <c r="F7" s="165">
        <v>49470</v>
      </c>
      <c r="G7" s="165">
        <f>+B7*F7</f>
        <v>98940</v>
      </c>
      <c r="H7" s="212" t="s">
        <v>1151</v>
      </c>
      <c r="I7" s="98"/>
      <c r="K7" s="138"/>
      <c r="L7" s="126"/>
      <c r="M7" s="126"/>
    </row>
    <row r="8" spans="1:14" s="123" customFormat="1" ht="23.25" customHeight="1" x14ac:dyDescent="0.2">
      <c r="A8" s="90">
        <f>+A7+1</f>
        <v>2</v>
      </c>
      <c r="B8" s="95">
        <v>2</v>
      </c>
      <c r="C8" s="95" t="s">
        <v>1148</v>
      </c>
      <c r="D8" s="95" t="s">
        <v>1152</v>
      </c>
      <c r="E8" s="170" t="s">
        <v>1153</v>
      </c>
      <c r="F8" s="165">
        <v>40800</v>
      </c>
      <c r="G8" s="165">
        <f t="shared" ref="G8:G23" si="0">+B8*F8</f>
        <v>81600</v>
      </c>
      <c r="H8" s="213"/>
      <c r="I8" s="98"/>
      <c r="J8" s="98"/>
      <c r="K8" s="98"/>
      <c r="L8" s="98"/>
      <c r="M8" s="98"/>
    </row>
    <row r="9" spans="1:14" s="123" customFormat="1" ht="22.5" customHeight="1" x14ac:dyDescent="0.2">
      <c r="A9" s="90">
        <f t="shared" ref="A9:A23" si="1">+A8+1</f>
        <v>3</v>
      </c>
      <c r="B9" s="95">
        <v>2</v>
      </c>
      <c r="C9" s="95" t="s">
        <v>1148</v>
      </c>
      <c r="D9" s="95">
        <v>50151564</v>
      </c>
      <c r="E9" s="170" t="s">
        <v>1154</v>
      </c>
      <c r="F9" s="165">
        <v>40800</v>
      </c>
      <c r="G9" s="165">
        <f t="shared" si="0"/>
        <v>81600</v>
      </c>
      <c r="H9" s="213"/>
      <c r="I9" s="98"/>
      <c r="J9" s="98"/>
      <c r="K9" s="98"/>
      <c r="L9" s="98"/>
      <c r="M9" s="98"/>
    </row>
    <row r="10" spans="1:14" s="123" customFormat="1" ht="26.25" customHeight="1" x14ac:dyDescent="0.2">
      <c r="A10" s="90">
        <f t="shared" si="1"/>
        <v>4</v>
      </c>
      <c r="B10" s="95">
        <v>2</v>
      </c>
      <c r="C10" s="95" t="s">
        <v>1148</v>
      </c>
      <c r="D10" s="166" t="s">
        <v>1155</v>
      </c>
      <c r="E10" s="170" t="s">
        <v>1156</v>
      </c>
      <c r="F10" s="165">
        <v>40800</v>
      </c>
      <c r="G10" s="165">
        <f t="shared" si="0"/>
        <v>81600</v>
      </c>
      <c r="H10" s="213"/>
      <c r="I10" s="98"/>
      <c r="J10" s="98"/>
      <c r="K10" s="98"/>
      <c r="L10" s="98"/>
      <c r="M10" s="98"/>
    </row>
    <row r="11" spans="1:14" s="123" customFormat="1" ht="25.5" customHeight="1" x14ac:dyDescent="0.2">
      <c r="A11" s="90">
        <f t="shared" si="1"/>
        <v>5</v>
      </c>
      <c r="B11" s="95">
        <v>2</v>
      </c>
      <c r="C11" s="95" t="s">
        <v>1148</v>
      </c>
      <c r="D11" s="95" t="s">
        <v>1157</v>
      </c>
      <c r="E11" s="170" t="s">
        <v>1158</v>
      </c>
      <c r="F11" s="165">
        <v>54720</v>
      </c>
      <c r="G11" s="165">
        <f t="shared" si="0"/>
        <v>109440</v>
      </c>
      <c r="H11" s="213"/>
      <c r="I11" s="98"/>
      <c r="J11" s="98"/>
      <c r="K11" s="98"/>
      <c r="L11" s="98"/>
      <c r="M11" s="98"/>
    </row>
    <row r="12" spans="1:14" s="123" customFormat="1" ht="22.5" customHeight="1" x14ac:dyDescent="0.2">
      <c r="A12" s="90">
        <f t="shared" si="1"/>
        <v>6</v>
      </c>
      <c r="B12" s="95">
        <v>2</v>
      </c>
      <c r="C12" s="95" t="s">
        <v>1148</v>
      </c>
      <c r="D12" s="95" t="s">
        <v>1159</v>
      </c>
      <c r="E12" s="170" t="s">
        <v>1158</v>
      </c>
      <c r="F12" s="165">
        <v>54720</v>
      </c>
      <c r="G12" s="165">
        <f t="shared" si="0"/>
        <v>109440</v>
      </c>
      <c r="H12" s="213"/>
      <c r="I12" s="98"/>
      <c r="J12" s="98"/>
      <c r="K12" s="98"/>
      <c r="L12" s="98"/>
      <c r="M12" s="98"/>
    </row>
    <row r="13" spans="1:14" s="123" customFormat="1" ht="15.75" customHeight="1" x14ac:dyDescent="0.2">
      <c r="A13" s="90">
        <f t="shared" si="1"/>
        <v>7</v>
      </c>
      <c r="B13" s="95">
        <v>2</v>
      </c>
      <c r="C13" s="212" t="s">
        <v>1160</v>
      </c>
      <c r="D13" s="95" t="s">
        <v>1161</v>
      </c>
      <c r="E13" s="170" t="s">
        <v>1162</v>
      </c>
      <c r="F13" s="165">
        <v>42330</v>
      </c>
      <c r="G13" s="165">
        <f t="shared" si="0"/>
        <v>84660</v>
      </c>
      <c r="H13" s="213"/>
      <c r="I13" s="98"/>
      <c r="J13" s="98"/>
      <c r="K13" s="98"/>
      <c r="L13" s="98"/>
      <c r="M13" s="98"/>
    </row>
    <row r="14" spans="1:14" s="123" customFormat="1" ht="21" customHeight="1" x14ac:dyDescent="0.2">
      <c r="A14" s="90">
        <f t="shared" si="1"/>
        <v>8</v>
      </c>
      <c r="B14" s="95">
        <v>2</v>
      </c>
      <c r="C14" s="224"/>
      <c r="D14" s="95">
        <v>42270111</v>
      </c>
      <c r="E14" s="170" t="s">
        <v>1163</v>
      </c>
      <c r="F14" s="165">
        <v>40800</v>
      </c>
      <c r="G14" s="165">
        <f t="shared" si="0"/>
        <v>81600</v>
      </c>
      <c r="H14" s="213"/>
      <c r="I14" s="98"/>
      <c r="J14" s="98"/>
      <c r="K14" s="98"/>
      <c r="L14" s="98"/>
      <c r="M14" s="98"/>
    </row>
    <row r="15" spans="1:14" s="123" customFormat="1" ht="18" customHeight="1" x14ac:dyDescent="0.2">
      <c r="A15" s="90">
        <f t="shared" si="1"/>
        <v>9</v>
      </c>
      <c r="B15" s="95">
        <v>2</v>
      </c>
      <c r="C15" s="95" t="s">
        <v>1160</v>
      </c>
      <c r="D15" s="95">
        <v>1431</v>
      </c>
      <c r="E15" s="170" t="s">
        <v>1164</v>
      </c>
      <c r="F15" s="165">
        <v>40800</v>
      </c>
      <c r="G15" s="165">
        <f t="shared" si="0"/>
        <v>81600</v>
      </c>
      <c r="H15" s="213"/>
      <c r="I15" s="98"/>
      <c r="J15" s="98"/>
      <c r="K15" s="98"/>
      <c r="L15" s="98"/>
      <c r="M15" s="98"/>
    </row>
    <row r="16" spans="1:14" s="123" customFormat="1" ht="27" customHeight="1" x14ac:dyDescent="0.2">
      <c r="A16" s="90">
        <f>+A15+1</f>
        <v>10</v>
      </c>
      <c r="B16" s="95">
        <v>2</v>
      </c>
      <c r="C16" s="95" t="s">
        <v>1160</v>
      </c>
      <c r="D16" s="95" t="s">
        <v>1165</v>
      </c>
      <c r="E16" s="170" t="s">
        <v>1166</v>
      </c>
      <c r="F16" s="165">
        <v>40800</v>
      </c>
      <c r="G16" s="165">
        <f t="shared" si="0"/>
        <v>81600</v>
      </c>
      <c r="H16" s="213"/>
      <c r="I16" s="98"/>
      <c r="J16" s="98"/>
      <c r="K16" s="98"/>
      <c r="L16" s="98"/>
      <c r="M16" s="98"/>
    </row>
    <row r="17" spans="1:14" s="98" customFormat="1" ht="19.5" customHeight="1" x14ac:dyDescent="0.2">
      <c r="A17" s="90">
        <f t="shared" si="1"/>
        <v>11</v>
      </c>
      <c r="B17" s="95">
        <v>2</v>
      </c>
      <c r="C17" s="95" t="s">
        <v>1160</v>
      </c>
      <c r="D17" s="95" t="s">
        <v>1167</v>
      </c>
      <c r="E17" s="170" t="s">
        <v>1166</v>
      </c>
      <c r="F17" s="165">
        <v>40800</v>
      </c>
      <c r="G17" s="165">
        <f t="shared" si="0"/>
        <v>81600</v>
      </c>
      <c r="H17" s="213"/>
      <c r="N17" s="123"/>
    </row>
    <row r="18" spans="1:14" s="98" customFormat="1" ht="25.5" customHeight="1" x14ac:dyDescent="0.2">
      <c r="A18" s="90">
        <f t="shared" si="1"/>
        <v>12</v>
      </c>
      <c r="B18" s="167">
        <v>2</v>
      </c>
      <c r="C18" s="95" t="s">
        <v>1160</v>
      </c>
      <c r="D18" s="95" t="s">
        <v>1168</v>
      </c>
      <c r="E18" s="170" t="s">
        <v>1166</v>
      </c>
      <c r="F18" s="165">
        <v>40800</v>
      </c>
      <c r="G18" s="165">
        <f t="shared" si="0"/>
        <v>81600</v>
      </c>
      <c r="H18" s="213"/>
      <c r="N18" s="123"/>
    </row>
    <row r="19" spans="1:14" s="98" customFormat="1" ht="21" customHeight="1" x14ac:dyDescent="0.2">
      <c r="A19" s="90">
        <f t="shared" si="1"/>
        <v>13</v>
      </c>
      <c r="B19" s="167">
        <v>2</v>
      </c>
      <c r="C19" s="95" t="s">
        <v>1160</v>
      </c>
      <c r="D19" s="95" t="s">
        <v>1169</v>
      </c>
      <c r="E19" s="170" t="s">
        <v>1170</v>
      </c>
      <c r="F19" s="165">
        <v>40800</v>
      </c>
      <c r="G19" s="165">
        <f t="shared" si="0"/>
        <v>81600</v>
      </c>
      <c r="H19" s="213"/>
      <c r="N19" s="123"/>
    </row>
    <row r="20" spans="1:14" s="98" customFormat="1" ht="19.5" customHeight="1" x14ac:dyDescent="0.2">
      <c r="A20" s="90">
        <f t="shared" si="1"/>
        <v>14</v>
      </c>
      <c r="B20" s="167">
        <v>2</v>
      </c>
      <c r="C20" s="95" t="s">
        <v>1160</v>
      </c>
      <c r="D20" s="95" t="s">
        <v>1171</v>
      </c>
      <c r="E20" s="170" t="s">
        <v>1150</v>
      </c>
      <c r="F20" s="165">
        <v>48000</v>
      </c>
      <c r="G20" s="165">
        <f t="shared" si="0"/>
        <v>96000</v>
      </c>
      <c r="H20" s="213"/>
      <c r="N20" s="123"/>
    </row>
    <row r="21" spans="1:14" s="98" customFormat="1" ht="20.25" customHeight="1" x14ac:dyDescent="0.2">
      <c r="A21" s="90">
        <f t="shared" si="1"/>
        <v>15</v>
      </c>
      <c r="B21" s="167">
        <v>2</v>
      </c>
      <c r="C21" s="95" t="s">
        <v>1148</v>
      </c>
      <c r="D21" s="95" t="s">
        <v>1172</v>
      </c>
      <c r="E21" s="170" t="s">
        <v>1173</v>
      </c>
      <c r="F21" s="165">
        <v>39712</v>
      </c>
      <c r="G21" s="165">
        <f t="shared" si="0"/>
        <v>79424</v>
      </c>
      <c r="H21" s="213"/>
      <c r="N21" s="123"/>
    </row>
    <row r="22" spans="1:14" s="98" customFormat="1" ht="21.75" customHeight="1" x14ac:dyDescent="0.2">
      <c r="A22" s="90">
        <f t="shared" si="1"/>
        <v>16</v>
      </c>
      <c r="B22" s="167">
        <v>2</v>
      </c>
      <c r="C22" s="95" t="s">
        <v>1148</v>
      </c>
      <c r="D22" s="95" t="s">
        <v>1174</v>
      </c>
      <c r="E22" s="170" t="s">
        <v>1175</v>
      </c>
      <c r="F22" s="165">
        <v>54720</v>
      </c>
      <c r="G22" s="165">
        <f t="shared" si="0"/>
        <v>109440</v>
      </c>
      <c r="H22" s="213"/>
      <c r="N22" s="123"/>
    </row>
    <row r="23" spans="1:14" s="98" customFormat="1" ht="21.75" customHeight="1" x14ac:dyDescent="0.2">
      <c r="A23" s="90">
        <f t="shared" si="1"/>
        <v>17</v>
      </c>
      <c r="B23" s="167">
        <v>2</v>
      </c>
      <c r="C23" s="95" t="s">
        <v>1148</v>
      </c>
      <c r="D23" s="95" t="s">
        <v>1176</v>
      </c>
      <c r="E23" s="170" t="s">
        <v>1177</v>
      </c>
      <c r="F23" s="165">
        <v>48000</v>
      </c>
      <c r="G23" s="165">
        <f t="shared" si="0"/>
        <v>96000</v>
      </c>
      <c r="H23" s="224"/>
      <c r="N23" s="123"/>
    </row>
  </sheetData>
  <mergeCells count="4">
    <mergeCell ref="A4:H4"/>
    <mergeCell ref="B5:H5"/>
    <mergeCell ref="H7:H23"/>
    <mergeCell ref="C13:C1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opLeftCell="A4" workbookViewId="0">
      <selection activeCell="D11" sqref="D11"/>
    </sheetView>
  </sheetViews>
  <sheetFormatPr baseColWidth="10" defaultRowHeight="15" x14ac:dyDescent="0.25"/>
  <cols>
    <col min="1" max="1" width="10" bestFit="1" customWidth="1"/>
    <col min="2" max="2" width="53.5703125" bestFit="1" customWidth="1"/>
    <col min="3" max="3" width="11.85546875" bestFit="1" customWidth="1"/>
    <col min="4" max="4" width="9.140625" bestFit="1" customWidth="1"/>
    <col min="5" max="5" width="19.140625" bestFit="1" customWidth="1"/>
    <col min="6" max="6" width="15.85546875" bestFit="1" customWidth="1"/>
    <col min="7" max="7" width="61.42578125" customWidth="1"/>
    <col min="8" max="8" width="12" bestFit="1" customWidth="1"/>
    <col min="9" max="9" width="13" bestFit="1" customWidth="1"/>
    <col min="10" max="10" width="12" bestFit="1" customWidth="1"/>
    <col min="11" max="11" width="14.28515625" customWidth="1"/>
    <col min="12" max="12" width="13.7109375" customWidth="1"/>
    <col min="13" max="13" width="12" bestFit="1" customWidth="1"/>
  </cols>
  <sheetData>
    <row r="1" spans="1:13" s="123" customFormat="1" ht="24.75" customHeight="1" x14ac:dyDescent="0.2">
      <c r="A1" s="98"/>
      <c r="B1" s="98"/>
      <c r="C1" s="98"/>
      <c r="D1" s="98"/>
      <c r="E1" s="98"/>
      <c r="F1" s="153"/>
      <c r="G1" s="98"/>
      <c r="H1" s="98"/>
      <c r="I1" s="98"/>
      <c r="J1" s="98"/>
      <c r="K1" s="98"/>
      <c r="L1" s="98"/>
    </row>
    <row r="2" spans="1:13" s="98" customFormat="1" ht="14.25" x14ac:dyDescent="0.2">
      <c r="F2" s="124"/>
      <c r="M2" s="123"/>
    </row>
    <row r="3" spans="1:13" s="98" customFormat="1" ht="14.25" x14ac:dyDescent="0.2">
      <c r="F3" s="124"/>
      <c r="M3" s="123"/>
    </row>
    <row r="4" spans="1:13" s="123" customFormat="1" x14ac:dyDescent="0.2">
      <c r="A4" s="204" t="s">
        <v>817</v>
      </c>
      <c r="B4" s="204"/>
      <c r="C4" s="204"/>
      <c r="D4" s="204"/>
      <c r="E4" s="204"/>
      <c r="F4" s="204"/>
      <c r="G4" s="204"/>
      <c r="H4" s="98"/>
      <c r="I4" s="98"/>
      <c r="J4" s="98"/>
      <c r="K4" s="98"/>
      <c r="L4" s="98"/>
    </row>
    <row r="5" spans="1:13" s="123" customFormat="1" ht="38.25" customHeight="1" x14ac:dyDescent="0.2">
      <c r="A5" s="94" t="s">
        <v>221</v>
      </c>
      <c r="B5" s="231" t="s">
        <v>1178</v>
      </c>
      <c r="C5" s="231"/>
      <c r="D5" s="231"/>
      <c r="E5" s="231"/>
      <c r="F5" s="231"/>
      <c r="G5" s="232"/>
      <c r="H5" s="98"/>
      <c r="I5" s="98"/>
      <c r="J5" s="98"/>
      <c r="K5" s="98"/>
      <c r="L5" s="98"/>
    </row>
    <row r="6" spans="1:13" s="123" customFormat="1" ht="30" x14ac:dyDescent="0.2">
      <c r="A6" s="168" t="s">
        <v>1</v>
      </c>
      <c r="B6" s="168" t="s">
        <v>2</v>
      </c>
      <c r="C6" s="169" t="s">
        <v>1179</v>
      </c>
      <c r="D6" s="169" t="s">
        <v>81</v>
      </c>
      <c r="E6" s="114" t="s">
        <v>1147</v>
      </c>
      <c r="F6" s="114" t="s">
        <v>205</v>
      </c>
      <c r="G6" s="88" t="s">
        <v>12</v>
      </c>
      <c r="H6" s="98"/>
      <c r="I6" s="98"/>
      <c r="J6" s="98"/>
      <c r="K6" s="98"/>
      <c r="L6" s="98"/>
    </row>
    <row r="7" spans="1:13" s="123" customFormat="1" ht="66" customHeight="1" x14ac:dyDescent="0.2">
      <c r="A7" s="90">
        <v>1</v>
      </c>
      <c r="B7" s="95" t="s">
        <v>1180</v>
      </c>
      <c r="C7" s="95">
        <v>1</v>
      </c>
      <c r="D7" s="170" t="s">
        <v>81</v>
      </c>
      <c r="E7" s="165">
        <v>99127</v>
      </c>
      <c r="F7" s="165">
        <f>+C7*E7</f>
        <v>99127</v>
      </c>
      <c r="G7" s="205" t="s">
        <v>1151</v>
      </c>
      <c r="H7" s="98"/>
      <c r="J7" s="138"/>
      <c r="K7" s="126"/>
      <c r="L7" s="126"/>
    </row>
    <row r="8" spans="1:13" s="123" customFormat="1" ht="60" customHeight="1" x14ac:dyDescent="0.2">
      <c r="A8" s="90">
        <f>+A7+1</f>
        <v>2</v>
      </c>
      <c r="B8" s="95" t="s">
        <v>1181</v>
      </c>
      <c r="C8" s="95">
        <v>1</v>
      </c>
      <c r="D8" s="170" t="s">
        <v>81</v>
      </c>
      <c r="E8" s="165">
        <v>99127</v>
      </c>
      <c r="F8" s="165">
        <f t="shared" ref="F8:F11" si="0">+C8*E8</f>
        <v>99127</v>
      </c>
      <c r="G8" s="205"/>
      <c r="H8" s="98"/>
      <c r="I8" s="98"/>
      <c r="J8" s="98"/>
      <c r="K8" s="98"/>
      <c r="L8" s="98"/>
    </row>
    <row r="9" spans="1:13" s="123" customFormat="1" ht="72" customHeight="1" x14ac:dyDescent="0.2">
      <c r="A9" s="90">
        <f t="shared" ref="A9:A11" si="1">+A8+1</f>
        <v>3</v>
      </c>
      <c r="B9" s="95" t="s">
        <v>1182</v>
      </c>
      <c r="C9" s="95">
        <v>1</v>
      </c>
      <c r="D9" s="170" t="s">
        <v>81</v>
      </c>
      <c r="E9" s="165">
        <v>99127</v>
      </c>
      <c r="F9" s="165">
        <f t="shared" si="0"/>
        <v>99127</v>
      </c>
      <c r="G9" s="205"/>
      <c r="H9" s="98"/>
      <c r="I9" s="98"/>
      <c r="J9" s="98"/>
      <c r="K9" s="98"/>
      <c r="L9" s="98"/>
    </row>
    <row r="10" spans="1:13" s="123" customFormat="1" ht="29.25" customHeight="1" x14ac:dyDescent="0.2">
      <c r="A10" s="90">
        <f t="shared" si="1"/>
        <v>4</v>
      </c>
      <c r="B10" s="171" t="s">
        <v>1183</v>
      </c>
      <c r="C10" s="95">
        <v>20</v>
      </c>
      <c r="D10" s="170" t="s">
        <v>81</v>
      </c>
      <c r="E10" s="165">
        <v>16660</v>
      </c>
      <c r="F10" s="165">
        <f t="shared" si="0"/>
        <v>333200</v>
      </c>
      <c r="G10" s="205"/>
      <c r="H10" s="98"/>
      <c r="I10" s="98"/>
      <c r="J10" s="98"/>
      <c r="K10" s="98"/>
      <c r="L10" s="98"/>
    </row>
    <row r="11" spans="1:13" s="123" customFormat="1" ht="41.25" customHeight="1" x14ac:dyDescent="0.2">
      <c r="A11" s="90">
        <f t="shared" si="1"/>
        <v>5</v>
      </c>
      <c r="B11" s="95" t="s">
        <v>1184</v>
      </c>
      <c r="C11" s="95">
        <v>30</v>
      </c>
      <c r="D11" s="170" t="s">
        <v>81</v>
      </c>
      <c r="E11" s="165">
        <v>48790</v>
      </c>
      <c r="F11" s="165">
        <f t="shared" si="0"/>
        <v>1463700</v>
      </c>
      <c r="G11" s="205"/>
      <c r="H11" s="98"/>
      <c r="I11" s="98"/>
      <c r="J11" s="98"/>
      <c r="K11" s="98"/>
      <c r="L11" s="98"/>
    </row>
  </sheetData>
  <mergeCells count="3">
    <mergeCell ref="A4:G4"/>
    <mergeCell ref="B5:G5"/>
    <mergeCell ref="G7:G11"/>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H9" sqref="H9"/>
    </sheetView>
  </sheetViews>
  <sheetFormatPr baseColWidth="10" defaultRowHeight="15" x14ac:dyDescent="0.25"/>
  <cols>
    <col min="1" max="1" width="10" bestFit="1" customWidth="1"/>
    <col min="2" max="2" width="44.140625" bestFit="1" customWidth="1"/>
    <col min="3" max="3" width="13.85546875" customWidth="1"/>
    <col min="4" max="4" width="17" customWidth="1"/>
    <col min="5" max="5" width="19.140625" bestFit="1" customWidth="1"/>
    <col min="6" max="6" width="61.42578125" customWidth="1"/>
    <col min="7" max="7" width="12" bestFit="1" customWidth="1"/>
    <col min="8" max="8" width="13" bestFit="1" customWidth="1"/>
    <col min="9" max="9" width="12" bestFit="1" customWidth="1"/>
    <col min="10" max="10" width="14.28515625" customWidth="1"/>
    <col min="11" max="11" width="13.7109375" customWidth="1"/>
    <col min="12" max="12" width="12" bestFit="1" customWidth="1"/>
  </cols>
  <sheetData>
    <row r="1" spans="1:12" s="123" customFormat="1" ht="24.75" customHeight="1" x14ac:dyDescent="0.2">
      <c r="A1" s="98"/>
      <c r="B1" s="98"/>
      <c r="C1" s="98"/>
      <c r="D1" s="98"/>
      <c r="E1" s="98"/>
      <c r="F1" s="98"/>
      <c r="G1" s="98"/>
      <c r="H1" s="98"/>
      <c r="I1" s="98"/>
      <c r="J1" s="98"/>
      <c r="K1" s="98"/>
    </row>
    <row r="2" spans="1:12" s="98" customFormat="1" ht="14.25" x14ac:dyDescent="0.2">
      <c r="L2" s="123"/>
    </row>
    <row r="3" spans="1:12" s="98" customFormat="1" ht="14.25" x14ac:dyDescent="0.2">
      <c r="L3" s="123"/>
    </row>
    <row r="4" spans="1:12" s="123" customFormat="1" ht="42.75" customHeight="1" x14ac:dyDescent="0.2">
      <c r="A4" s="204" t="s">
        <v>817</v>
      </c>
      <c r="B4" s="204"/>
      <c r="C4" s="204"/>
      <c r="D4" s="204"/>
      <c r="E4" s="204"/>
      <c r="F4" s="204"/>
      <c r="G4" s="98"/>
      <c r="H4" s="98"/>
      <c r="I4" s="98"/>
      <c r="J4" s="98"/>
      <c r="K4" s="98"/>
    </row>
    <row r="5" spans="1:12" s="123" customFormat="1" ht="39" customHeight="1" x14ac:dyDescent="0.2">
      <c r="A5" s="94" t="s">
        <v>221</v>
      </c>
      <c r="B5" s="231" t="s">
        <v>1185</v>
      </c>
      <c r="C5" s="231"/>
      <c r="D5" s="231"/>
      <c r="E5" s="231"/>
      <c r="F5" s="232"/>
      <c r="G5" s="98"/>
      <c r="H5" s="98"/>
      <c r="I5" s="98"/>
      <c r="J5" s="98"/>
      <c r="K5" s="98"/>
    </row>
    <row r="6" spans="1:12" s="123" customFormat="1" ht="30" x14ac:dyDescent="0.2">
      <c r="A6" s="168" t="s">
        <v>1</v>
      </c>
      <c r="B6" s="168" t="s">
        <v>2</v>
      </c>
      <c r="C6" s="169" t="s">
        <v>1179</v>
      </c>
      <c r="D6" s="169" t="s">
        <v>81</v>
      </c>
      <c r="E6" s="172" t="s">
        <v>1147</v>
      </c>
      <c r="F6" s="88" t="s">
        <v>12</v>
      </c>
      <c r="G6" s="98"/>
      <c r="H6" s="98"/>
      <c r="I6" s="98"/>
      <c r="J6" s="98"/>
      <c r="K6" s="98"/>
    </row>
    <row r="7" spans="1:12" s="123" customFormat="1" ht="38.25" customHeight="1" x14ac:dyDescent="0.2">
      <c r="A7" s="90">
        <v>1</v>
      </c>
      <c r="B7" s="162" t="s">
        <v>1186</v>
      </c>
      <c r="C7" s="95">
        <v>1</v>
      </c>
      <c r="D7" s="162" t="s">
        <v>1187</v>
      </c>
      <c r="E7" s="163">
        <v>1147</v>
      </c>
      <c r="F7" s="205" t="s">
        <v>1188</v>
      </c>
      <c r="G7" s="98"/>
      <c r="I7" s="138"/>
      <c r="J7" s="126"/>
      <c r="K7" s="126"/>
    </row>
    <row r="8" spans="1:12" s="123" customFormat="1" ht="14.25" x14ac:dyDescent="0.2">
      <c r="A8" s="90">
        <f>+A7+1</f>
        <v>2</v>
      </c>
      <c r="B8" s="162" t="s">
        <v>1189</v>
      </c>
      <c r="C8" s="95">
        <v>1</v>
      </c>
      <c r="D8" s="162" t="s">
        <v>1187</v>
      </c>
      <c r="E8" s="163">
        <v>908</v>
      </c>
      <c r="F8" s="205"/>
      <c r="G8" s="98"/>
      <c r="H8" s="98"/>
      <c r="I8" s="98"/>
      <c r="J8" s="98"/>
      <c r="K8" s="98"/>
    </row>
    <row r="9" spans="1:12" s="123" customFormat="1" ht="14.25" x14ac:dyDescent="0.2">
      <c r="A9" s="90">
        <f t="shared" ref="A9:A16" si="0">+A8+1</f>
        <v>3</v>
      </c>
      <c r="B9" s="162" t="s">
        <v>1190</v>
      </c>
      <c r="C9" s="95">
        <v>1</v>
      </c>
      <c r="D9" s="162" t="s">
        <v>1187</v>
      </c>
      <c r="E9" s="163">
        <v>497</v>
      </c>
      <c r="F9" s="205"/>
      <c r="G9" s="98"/>
      <c r="H9" s="98"/>
      <c r="I9" s="98"/>
      <c r="J9" s="98"/>
      <c r="K9" s="98"/>
    </row>
    <row r="10" spans="1:12" s="123" customFormat="1" ht="14.25" x14ac:dyDescent="0.2">
      <c r="A10" s="90">
        <f t="shared" si="0"/>
        <v>4</v>
      </c>
      <c r="B10" s="162" t="s">
        <v>177</v>
      </c>
      <c r="C10" s="95">
        <v>1</v>
      </c>
      <c r="D10" s="162" t="s">
        <v>1187</v>
      </c>
      <c r="E10" s="163">
        <v>774</v>
      </c>
      <c r="F10" s="205"/>
      <c r="G10" s="98"/>
      <c r="H10" s="98"/>
      <c r="I10" s="98"/>
      <c r="J10" s="98"/>
      <c r="K10" s="98"/>
    </row>
    <row r="11" spans="1:12" s="123" customFormat="1" ht="14.25" x14ac:dyDescent="0.2">
      <c r="A11" s="90">
        <f t="shared" si="0"/>
        <v>5</v>
      </c>
      <c r="B11" s="162" t="s">
        <v>1191</v>
      </c>
      <c r="C11" s="95">
        <v>1</v>
      </c>
      <c r="D11" s="162" t="s">
        <v>1187</v>
      </c>
      <c r="E11" s="163">
        <v>430</v>
      </c>
      <c r="F11" s="205"/>
      <c r="G11" s="98"/>
      <c r="H11" s="98"/>
      <c r="I11" s="98"/>
      <c r="J11" s="98"/>
      <c r="K11" s="98"/>
    </row>
    <row r="12" spans="1:12" s="123" customFormat="1" ht="14.25" x14ac:dyDescent="0.2">
      <c r="A12" s="90">
        <f t="shared" si="0"/>
        <v>6</v>
      </c>
      <c r="B12" s="162" t="s">
        <v>1192</v>
      </c>
      <c r="C12" s="95">
        <v>1</v>
      </c>
      <c r="D12" s="162" t="s">
        <v>1193</v>
      </c>
      <c r="E12" s="163">
        <v>17331</v>
      </c>
      <c r="F12" s="205"/>
      <c r="G12" s="98"/>
      <c r="H12" s="98"/>
      <c r="I12" s="98"/>
      <c r="J12" s="98"/>
      <c r="K12" s="98"/>
    </row>
    <row r="13" spans="1:12" s="98" customFormat="1" ht="37.5" customHeight="1" x14ac:dyDescent="0.2">
      <c r="A13" s="90">
        <f t="shared" si="0"/>
        <v>7</v>
      </c>
      <c r="B13" s="162" t="s">
        <v>1194</v>
      </c>
      <c r="C13" s="95">
        <v>1</v>
      </c>
      <c r="D13" s="162" t="s">
        <v>1193</v>
      </c>
      <c r="E13" s="163">
        <v>19018</v>
      </c>
      <c r="F13" s="205"/>
      <c r="L13" s="123"/>
    </row>
    <row r="14" spans="1:12" s="98" customFormat="1" ht="14.25" x14ac:dyDescent="0.2">
      <c r="A14" s="90">
        <f t="shared" si="0"/>
        <v>8</v>
      </c>
      <c r="B14" s="162" t="s">
        <v>1195</v>
      </c>
      <c r="C14" s="95">
        <v>1</v>
      </c>
      <c r="D14" s="162" t="s">
        <v>1196</v>
      </c>
      <c r="E14" s="163">
        <v>56863</v>
      </c>
      <c r="F14" s="205"/>
      <c r="L14" s="123"/>
    </row>
    <row r="15" spans="1:12" s="98" customFormat="1" ht="28.5" x14ac:dyDescent="0.2">
      <c r="A15" s="90">
        <f t="shared" si="0"/>
        <v>9</v>
      </c>
      <c r="B15" s="162" t="s">
        <v>1197</v>
      </c>
      <c r="C15" s="95">
        <v>1</v>
      </c>
      <c r="D15" s="162" t="s">
        <v>432</v>
      </c>
      <c r="E15" s="163">
        <v>33545</v>
      </c>
      <c r="F15" s="205"/>
      <c r="L15" s="123"/>
    </row>
    <row r="16" spans="1:12" s="98" customFormat="1" ht="14.25" x14ac:dyDescent="0.2">
      <c r="A16" s="90">
        <f t="shared" si="0"/>
        <v>10</v>
      </c>
      <c r="B16" s="162" t="s">
        <v>1198</v>
      </c>
      <c r="C16" s="95">
        <v>1</v>
      </c>
      <c r="D16" s="162" t="s">
        <v>1199</v>
      </c>
      <c r="E16" s="163">
        <v>91745</v>
      </c>
      <c r="F16" s="205"/>
      <c r="L16" s="123"/>
    </row>
  </sheetData>
  <mergeCells count="3">
    <mergeCell ref="A4:F4"/>
    <mergeCell ref="B5:F5"/>
    <mergeCell ref="F7:F16"/>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E22" sqref="E22"/>
    </sheetView>
  </sheetViews>
  <sheetFormatPr baseColWidth="10" defaultRowHeight="15" x14ac:dyDescent="0.25"/>
  <cols>
    <col min="1" max="1" width="10" bestFit="1" customWidth="1"/>
    <col min="2" max="2" width="71.5703125" customWidth="1"/>
    <col min="3" max="3" width="13.85546875" customWidth="1"/>
    <col min="4" max="4" width="19.140625" bestFit="1" customWidth="1"/>
    <col min="5" max="5" width="61.42578125" customWidth="1"/>
    <col min="6" max="6" width="12" bestFit="1" customWidth="1"/>
    <col min="7" max="7" width="13" bestFit="1" customWidth="1"/>
    <col min="8" max="8" width="12" bestFit="1" customWidth="1"/>
    <col min="9" max="9" width="14.28515625" customWidth="1"/>
    <col min="10" max="10" width="13.7109375" customWidth="1"/>
    <col min="11" max="11" width="12" bestFit="1" customWidth="1"/>
  </cols>
  <sheetData>
    <row r="1" spans="1:11" s="123" customFormat="1" ht="24.75" customHeight="1" x14ac:dyDescent="0.2">
      <c r="A1" s="98"/>
      <c r="B1" s="98"/>
      <c r="C1" s="98"/>
      <c r="D1" s="98"/>
      <c r="E1" s="98"/>
      <c r="F1" s="98"/>
      <c r="G1" s="98"/>
      <c r="H1" s="98"/>
      <c r="I1" s="98"/>
      <c r="J1" s="98"/>
    </row>
    <row r="2" spans="1:11" s="98" customFormat="1" ht="14.25" x14ac:dyDescent="0.2">
      <c r="K2" s="123"/>
    </row>
    <row r="3" spans="1:11" s="98" customFormat="1" ht="14.25" x14ac:dyDescent="0.2">
      <c r="K3" s="123"/>
    </row>
    <row r="4" spans="1:11" s="123" customFormat="1" ht="34.5" customHeight="1" x14ac:dyDescent="0.2">
      <c r="A4" s="204" t="s">
        <v>817</v>
      </c>
      <c r="B4" s="204"/>
      <c r="C4" s="204"/>
      <c r="D4" s="204"/>
      <c r="E4" s="204"/>
      <c r="F4" s="98"/>
      <c r="G4" s="98"/>
      <c r="H4" s="98"/>
      <c r="I4" s="98"/>
      <c r="J4" s="98"/>
    </row>
    <row r="5" spans="1:11" s="123" customFormat="1" ht="34.5" customHeight="1" x14ac:dyDescent="0.2">
      <c r="A5" s="94" t="s">
        <v>221</v>
      </c>
      <c r="B5" s="231" t="s">
        <v>1200</v>
      </c>
      <c r="C5" s="231"/>
      <c r="D5" s="231"/>
      <c r="E5" s="232"/>
      <c r="F5" s="98"/>
      <c r="G5" s="98"/>
      <c r="H5" s="98"/>
      <c r="I5" s="98"/>
      <c r="J5" s="98"/>
    </row>
    <row r="6" spans="1:11" s="123" customFormat="1" ht="30" x14ac:dyDescent="0.2">
      <c r="A6" s="168" t="s">
        <v>1</v>
      </c>
      <c r="B6" s="168" t="s">
        <v>2</v>
      </c>
      <c r="C6" s="169" t="s">
        <v>1179</v>
      </c>
      <c r="D6" s="172" t="s">
        <v>1147</v>
      </c>
      <c r="E6" s="88" t="s">
        <v>12</v>
      </c>
      <c r="F6" s="98"/>
      <c r="G6" s="98"/>
      <c r="H6" s="98"/>
      <c r="I6" s="98"/>
      <c r="J6" s="98"/>
    </row>
    <row r="7" spans="1:11" s="123" customFormat="1" ht="88.5" customHeight="1" x14ac:dyDescent="0.2">
      <c r="A7" s="90">
        <v>1</v>
      </c>
      <c r="B7" s="162" t="s">
        <v>1201</v>
      </c>
      <c r="C7" s="95">
        <v>86</v>
      </c>
      <c r="D7" s="163">
        <v>3516540</v>
      </c>
      <c r="E7" s="95" t="s">
        <v>1202</v>
      </c>
      <c r="F7" s="98"/>
      <c r="H7" s="138"/>
      <c r="I7" s="126"/>
      <c r="J7" s="126"/>
    </row>
  </sheetData>
  <mergeCells count="2">
    <mergeCell ref="A4:E4"/>
    <mergeCell ref="B5:E5"/>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19" workbookViewId="0">
      <selection activeCell="A19" sqref="A19"/>
    </sheetView>
  </sheetViews>
  <sheetFormatPr baseColWidth="10" defaultRowHeight="15" x14ac:dyDescent="0.25"/>
  <cols>
    <col min="1" max="1" width="10" bestFit="1" customWidth="1"/>
    <col min="2" max="2" width="57.28515625" bestFit="1" customWidth="1"/>
    <col min="3" max="3" width="13.85546875" customWidth="1"/>
    <col min="4" max="4" width="19.140625" customWidth="1"/>
    <col min="5" max="5" width="61.42578125" customWidth="1"/>
    <col min="6" max="6" width="12" bestFit="1" customWidth="1"/>
    <col min="7" max="7" width="13" bestFit="1" customWidth="1"/>
    <col min="8" max="8" width="12" bestFit="1" customWidth="1"/>
    <col min="9" max="9" width="14.28515625" customWidth="1"/>
    <col min="10" max="10" width="13.7109375" customWidth="1"/>
    <col min="11" max="11" width="12" bestFit="1" customWidth="1"/>
  </cols>
  <sheetData>
    <row r="1" spans="1:11" s="123" customFormat="1" ht="24.75" customHeight="1" x14ac:dyDescent="0.2">
      <c r="A1" s="98"/>
      <c r="B1" s="98"/>
      <c r="C1" s="98"/>
      <c r="D1" s="98"/>
      <c r="E1" s="98"/>
      <c r="F1" s="98"/>
      <c r="G1" s="98"/>
      <c r="H1" s="98"/>
      <c r="I1" s="98"/>
      <c r="J1" s="98"/>
    </row>
    <row r="2" spans="1:11" s="98" customFormat="1" ht="14.25" x14ac:dyDescent="0.2">
      <c r="K2" s="123"/>
    </row>
    <row r="3" spans="1:11" s="98" customFormat="1" ht="14.25" x14ac:dyDescent="0.2">
      <c r="K3" s="123"/>
    </row>
    <row r="4" spans="1:11" s="123" customFormat="1" ht="33" customHeight="1" x14ac:dyDescent="0.2">
      <c r="A4" s="204" t="s">
        <v>817</v>
      </c>
      <c r="B4" s="204"/>
      <c r="C4" s="204"/>
      <c r="D4" s="204"/>
      <c r="E4" s="204"/>
      <c r="F4" s="98"/>
      <c r="G4" s="98"/>
      <c r="H4" s="98"/>
      <c r="I4" s="98"/>
      <c r="J4" s="98"/>
    </row>
    <row r="5" spans="1:11" s="123" customFormat="1" ht="33" customHeight="1" x14ac:dyDescent="0.2">
      <c r="A5" s="94" t="s">
        <v>221</v>
      </c>
      <c r="B5" s="235" t="s">
        <v>1203</v>
      </c>
      <c r="C5" s="231"/>
      <c r="D5" s="231"/>
      <c r="E5" s="232"/>
      <c r="F5" s="98"/>
      <c r="G5" s="98"/>
      <c r="H5" s="98"/>
      <c r="I5" s="98"/>
      <c r="J5" s="98"/>
    </row>
    <row r="6" spans="1:11" s="123" customFormat="1" ht="30" x14ac:dyDescent="0.2">
      <c r="A6" s="88" t="s">
        <v>1</v>
      </c>
      <c r="B6" s="88" t="s">
        <v>2</v>
      </c>
      <c r="C6" s="89" t="s">
        <v>1179</v>
      </c>
      <c r="D6" s="114" t="s">
        <v>1204</v>
      </c>
      <c r="E6" s="88" t="s">
        <v>12</v>
      </c>
      <c r="F6" s="98"/>
      <c r="G6" s="98"/>
      <c r="H6" s="98"/>
      <c r="I6" s="98"/>
      <c r="J6" s="98"/>
    </row>
    <row r="7" spans="1:11" s="123" customFormat="1" ht="32.25" customHeight="1" x14ac:dyDescent="0.2">
      <c r="A7" s="90">
        <v>1</v>
      </c>
      <c r="B7" s="119" t="s">
        <v>1205</v>
      </c>
      <c r="C7" s="95">
        <v>1</v>
      </c>
      <c r="D7" s="163">
        <v>451707</v>
      </c>
      <c r="E7" s="205" t="s">
        <v>1206</v>
      </c>
      <c r="F7" s="98"/>
      <c r="H7" s="138"/>
      <c r="I7" s="126"/>
      <c r="J7" s="126"/>
    </row>
    <row r="8" spans="1:11" s="98" customFormat="1" ht="32.25" customHeight="1" x14ac:dyDescent="0.2">
      <c r="A8" s="90">
        <f>+A7+1</f>
        <v>2</v>
      </c>
      <c r="B8" s="119" t="s">
        <v>1207</v>
      </c>
      <c r="C8" s="95">
        <v>1</v>
      </c>
      <c r="D8" s="163">
        <v>592853</v>
      </c>
      <c r="E8" s="205"/>
      <c r="K8" s="123"/>
    </row>
    <row r="9" spans="1:11" s="98" customFormat="1" ht="45.75" customHeight="1" x14ac:dyDescent="0.2">
      <c r="A9" s="90">
        <f t="shared" ref="A9:A23" si="0">+A8+1</f>
        <v>3</v>
      </c>
      <c r="B9" s="119" t="s">
        <v>1208</v>
      </c>
      <c r="C9" s="95">
        <v>1</v>
      </c>
      <c r="D9" s="163">
        <v>708179</v>
      </c>
      <c r="E9" s="205"/>
      <c r="K9" s="123"/>
    </row>
    <row r="10" spans="1:11" s="98" customFormat="1" ht="51.75" customHeight="1" x14ac:dyDescent="0.2">
      <c r="A10" s="90">
        <f t="shared" si="0"/>
        <v>4</v>
      </c>
      <c r="B10" s="119" t="s">
        <v>1209</v>
      </c>
      <c r="C10" s="95">
        <v>1</v>
      </c>
      <c r="D10" s="163">
        <v>411688</v>
      </c>
      <c r="E10" s="205"/>
      <c r="K10" s="123"/>
    </row>
    <row r="11" spans="1:11" s="98" customFormat="1" ht="51" customHeight="1" x14ac:dyDescent="0.2">
      <c r="A11" s="90">
        <f t="shared" si="0"/>
        <v>5</v>
      </c>
      <c r="B11" s="119" t="s">
        <v>1210</v>
      </c>
      <c r="C11" s="95">
        <v>1</v>
      </c>
      <c r="D11" s="163">
        <v>315487</v>
      </c>
      <c r="E11" s="205"/>
      <c r="K11" s="123"/>
    </row>
    <row r="12" spans="1:11" s="98" customFormat="1" ht="50.25" customHeight="1" x14ac:dyDescent="0.2">
      <c r="A12" s="90">
        <f t="shared" si="0"/>
        <v>6</v>
      </c>
      <c r="B12" s="117" t="s">
        <v>1211</v>
      </c>
      <c r="C12" s="95">
        <v>1</v>
      </c>
      <c r="D12" s="163">
        <v>158815</v>
      </c>
      <c r="E12" s="205"/>
      <c r="K12" s="123"/>
    </row>
    <row r="13" spans="1:11" s="98" customFormat="1" ht="38.25" customHeight="1" x14ac:dyDescent="0.2">
      <c r="A13" s="90">
        <f t="shared" si="0"/>
        <v>7</v>
      </c>
      <c r="B13" s="117" t="s">
        <v>1212</v>
      </c>
      <c r="C13" s="95">
        <v>1</v>
      </c>
      <c r="D13" s="163">
        <v>191793</v>
      </c>
      <c r="E13" s="205"/>
      <c r="K13" s="123"/>
    </row>
    <row r="14" spans="1:11" s="98" customFormat="1" ht="38.25" customHeight="1" x14ac:dyDescent="0.2">
      <c r="A14" s="90">
        <f t="shared" si="0"/>
        <v>8</v>
      </c>
      <c r="B14" s="107" t="s">
        <v>1213</v>
      </c>
      <c r="C14" s="95">
        <v>1</v>
      </c>
      <c r="D14" s="163">
        <v>221505</v>
      </c>
      <c r="E14" s="205"/>
      <c r="K14" s="123"/>
    </row>
    <row r="15" spans="1:11" s="98" customFormat="1" ht="36.75" customHeight="1" x14ac:dyDescent="0.2">
      <c r="A15" s="90">
        <f t="shared" si="0"/>
        <v>9</v>
      </c>
      <c r="B15" s="107" t="s">
        <v>1214</v>
      </c>
      <c r="C15" s="95">
        <v>1</v>
      </c>
      <c r="D15" s="163">
        <v>274290</v>
      </c>
      <c r="E15" s="205"/>
      <c r="K15" s="123"/>
    </row>
    <row r="16" spans="1:11" s="98" customFormat="1" ht="44.25" customHeight="1" x14ac:dyDescent="0.2">
      <c r="A16" s="90">
        <f t="shared" si="0"/>
        <v>10</v>
      </c>
      <c r="B16" s="107" t="s">
        <v>1215</v>
      </c>
      <c r="C16" s="90">
        <v>1</v>
      </c>
      <c r="D16" s="163">
        <v>378952</v>
      </c>
      <c r="E16" s="205"/>
      <c r="K16" s="123"/>
    </row>
    <row r="17" spans="1:11" s="98" customFormat="1" ht="30" customHeight="1" x14ac:dyDescent="0.2">
      <c r="A17" s="90">
        <f t="shared" si="0"/>
        <v>11</v>
      </c>
      <c r="B17" s="117" t="s">
        <v>1216</v>
      </c>
      <c r="C17" s="90">
        <v>1</v>
      </c>
      <c r="D17" s="163">
        <v>466460</v>
      </c>
      <c r="E17" s="205"/>
      <c r="K17" s="123"/>
    </row>
    <row r="18" spans="1:11" s="98" customFormat="1" ht="36.75" customHeight="1" x14ac:dyDescent="0.2">
      <c r="A18" s="90">
        <f t="shared" si="0"/>
        <v>12</v>
      </c>
      <c r="B18" s="117" t="s">
        <v>1217</v>
      </c>
      <c r="C18" s="90">
        <v>1</v>
      </c>
      <c r="D18" s="163">
        <v>136419</v>
      </c>
      <c r="E18" s="205"/>
      <c r="K18" s="123"/>
    </row>
    <row r="19" spans="1:11" s="98" customFormat="1" ht="48" customHeight="1" x14ac:dyDescent="0.2">
      <c r="A19" s="90">
        <f t="shared" si="0"/>
        <v>13</v>
      </c>
      <c r="B19" s="117" t="s">
        <v>1218</v>
      </c>
      <c r="C19" s="90">
        <v>1</v>
      </c>
      <c r="D19" s="163">
        <v>180425</v>
      </c>
      <c r="E19" s="205"/>
      <c r="K19" s="123"/>
    </row>
    <row r="20" spans="1:11" s="98" customFormat="1" ht="39.75" customHeight="1" x14ac:dyDescent="0.2">
      <c r="A20" s="90">
        <f t="shared" si="0"/>
        <v>14</v>
      </c>
      <c r="B20" s="117" t="s">
        <v>1219</v>
      </c>
      <c r="C20" s="90">
        <v>1</v>
      </c>
      <c r="D20" s="163">
        <v>207889</v>
      </c>
      <c r="E20" s="205"/>
      <c r="K20" s="123"/>
    </row>
    <row r="21" spans="1:11" s="98" customFormat="1" ht="42" customHeight="1" x14ac:dyDescent="0.2">
      <c r="A21" s="90">
        <f t="shared" si="0"/>
        <v>15</v>
      </c>
      <c r="B21" s="117" t="s">
        <v>1220</v>
      </c>
      <c r="C21" s="90">
        <v>1</v>
      </c>
      <c r="D21" s="163">
        <v>261799</v>
      </c>
      <c r="E21" s="205"/>
      <c r="K21" s="123"/>
    </row>
    <row r="22" spans="1:11" s="98" customFormat="1" ht="48" customHeight="1" x14ac:dyDescent="0.2">
      <c r="A22" s="90">
        <f t="shared" si="0"/>
        <v>16</v>
      </c>
      <c r="B22" s="117" t="s">
        <v>1221</v>
      </c>
      <c r="C22" s="90">
        <v>1</v>
      </c>
      <c r="D22" s="163">
        <v>387629</v>
      </c>
      <c r="E22" s="205"/>
      <c r="K22" s="123"/>
    </row>
    <row r="23" spans="1:11" s="98" customFormat="1" ht="51.75" customHeight="1" x14ac:dyDescent="0.2">
      <c r="A23" s="90">
        <f t="shared" si="0"/>
        <v>17</v>
      </c>
      <c r="B23" s="117" t="s">
        <v>1222</v>
      </c>
      <c r="C23" s="90">
        <v>1</v>
      </c>
      <c r="D23" s="163">
        <v>444805</v>
      </c>
      <c r="E23" s="205"/>
      <c r="K23" s="123"/>
    </row>
  </sheetData>
  <mergeCells count="3">
    <mergeCell ref="A4:E4"/>
    <mergeCell ref="B5:E5"/>
    <mergeCell ref="E7:E23"/>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A4" workbookViewId="0">
      <selection activeCell="D7" sqref="D7"/>
    </sheetView>
  </sheetViews>
  <sheetFormatPr baseColWidth="10" defaultRowHeight="15" x14ac:dyDescent="0.25"/>
  <cols>
    <col min="1" max="1" width="10" bestFit="1" customWidth="1"/>
    <col min="2" max="2" width="57.28515625" bestFit="1" customWidth="1"/>
    <col min="3" max="4" width="13.85546875" customWidth="1"/>
    <col min="5" max="5" width="19.140625" customWidth="1"/>
    <col min="6" max="6" width="62.85546875" customWidth="1"/>
    <col min="7" max="7" width="12" bestFit="1" customWidth="1"/>
    <col min="8" max="8" width="13" bestFit="1" customWidth="1"/>
    <col min="9" max="9" width="12" bestFit="1" customWidth="1"/>
    <col min="10" max="10" width="14.28515625" customWidth="1"/>
    <col min="11" max="11" width="13.7109375" customWidth="1"/>
    <col min="12" max="12" width="12" bestFit="1" customWidth="1"/>
  </cols>
  <sheetData>
    <row r="1" spans="1:12" s="123" customFormat="1" ht="24.75" customHeight="1" x14ac:dyDescent="0.2">
      <c r="A1" s="98"/>
      <c r="B1" s="98"/>
      <c r="C1" s="98"/>
      <c r="D1" s="98"/>
      <c r="E1" s="98"/>
      <c r="F1" s="98"/>
      <c r="G1" s="98"/>
      <c r="H1" s="98"/>
      <c r="I1" s="98"/>
      <c r="J1" s="98"/>
      <c r="K1" s="98"/>
    </row>
    <row r="2" spans="1:12" s="98" customFormat="1" ht="14.25" x14ac:dyDescent="0.2">
      <c r="L2" s="123"/>
    </row>
    <row r="3" spans="1:12" s="98" customFormat="1" ht="14.25" x14ac:dyDescent="0.2">
      <c r="L3" s="123"/>
    </row>
    <row r="4" spans="1:12" s="123" customFormat="1" ht="34.5" customHeight="1" x14ac:dyDescent="0.2">
      <c r="A4" s="204" t="s">
        <v>817</v>
      </c>
      <c r="B4" s="204"/>
      <c r="C4" s="204"/>
      <c r="D4" s="204"/>
      <c r="E4" s="204"/>
      <c r="F4" s="204"/>
      <c r="G4" s="98"/>
      <c r="H4" s="98"/>
      <c r="I4" s="98"/>
      <c r="J4" s="98"/>
      <c r="K4" s="98"/>
    </row>
    <row r="5" spans="1:12" s="123" customFormat="1" ht="30" customHeight="1" x14ac:dyDescent="0.2">
      <c r="A5" s="94" t="s">
        <v>221</v>
      </c>
      <c r="B5" s="235" t="s">
        <v>1223</v>
      </c>
      <c r="C5" s="231"/>
      <c r="D5" s="231"/>
      <c r="E5" s="231"/>
      <c r="F5" s="232"/>
      <c r="G5" s="98"/>
      <c r="H5" s="98"/>
      <c r="I5" s="98"/>
      <c r="J5" s="98"/>
      <c r="K5" s="98"/>
    </row>
    <row r="6" spans="1:12" s="123" customFormat="1" ht="30" x14ac:dyDescent="0.2">
      <c r="A6" s="88" t="s">
        <v>1</v>
      </c>
      <c r="B6" s="88" t="s">
        <v>2</v>
      </c>
      <c r="C6" s="89" t="s">
        <v>1179</v>
      </c>
      <c r="D6" s="89" t="s">
        <v>81</v>
      </c>
      <c r="E6" s="114" t="s">
        <v>1204</v>
      </c>
      <c r="F6" s="88" t="s">
        <v>12</v>
      </c>
      <c r="G6" s="98"/>
      <c r="H6" s="98"/>
      <c r="I6" s="98"/>
      <c r="J6" s="98"/>
      <c r="K6" s="98"/>
    </row>
    <row r="7" spans="1:12" s="123" customFormat="1" ht="409.5" x14ac:dyDescent="0.2">
      <c r="A7" s="90">
        <v>1</v>
      </c>
      <c r="B7" s="119" t="s">
        <v>1224</v>
      </c>
      <c r="C7" s="95">
        <v>3</v>
      </c>
      <c r="D7" s="95" t="s">
        <v>1225</v>
      </c>
      <c r="E7" s="163">
        <v>1570089</v>
      </c>
      <c r="F7" s="166" t="s">
        <v>1226</v>
      </c>
      <c r="G7" s="98"/>
      <c r="I7" s="138"/>
      <c r="J7" s="126"/>
      <c r="K7" s="126"/>
    </row>
  </sheetData>
  <mergeCells count="2">
    <mergeCell ref="A4:F4"/>
    <mergeCell ref="B5:F5"/>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C11" sqref="C11"/>
    </sheetView>
  </sheetViews>
  <sheetFormatPr baseColWidth="10" defaultRowHeight="15" x14ac:dyDescent="0.25"/>
  <cols>
    <col min="1" max="1" width="10" bestFit="1" customWidth="1"/>
    <col min="2" max="2" width="57.28515625" bestFit="1" customWidth="1"/>
    <col min="3" max="3" width="13.85546875" customWidth="1"/>
    <col min="4" max="4" width="19.140625" customWidth="1"/>
    <col min="5" max="5" width="62.85546875" customWidth="1"/>
    <col min="6" max="6" width="12" bestFit="1" customWidth="1"/>
    <col min="7" max="7" width="13" bestFit="1" customWidth="1"/>
    <col min="8" max="8" width="12" bestFit="1" customWidth="1"/>
    <col min="9" max="9" width="14.28515625" customWidth="1"/>
    <col min="10" max="10" width="13.7109375" customWidth="1"/>
    <col min="11" max="11" width="12" bestFit="1" customWidth="1"/>
  </cols>
  <sheetData>
    <row r="1" spans="1:11" s="123" customFormat="1" ht="24.75" customHeight="1" x14ac:dyDescent="0.2">
      <c r="A1" s="98"/>
      <c r="B1" s="98"/>
      <c r="C1" s="98"/>
      <c r="D1" s="98"/>
      <c r="E1" s="98"/>
      <c r="F1" s="98"/>
      <c r="G1" s="98"/>
      <c r="H1" s="98"/>
      <c r="I1" s="98"/>
      <c r="J1" s="98"/>
    </row>
    <row r="2" spans="1:11" s="98" customFormat="1" ht="14.25" x14ac:dyDescent="0.2">
      <c r="K2" s="123"/>
    </row>
    <row r="3" spans="1:11" s="98" customFormat="1" ht="14.25" x14ac:dyDescent="0.2">
      <c r="K3" s="123"/>
    </row>
    <row r="4" spans="1:11" s="123" customFormat="1" ht="27" customHeight="1" x14ac:dyDescent="0.2">
      <c r="A4" s="204" t="s">
        <v>817</v>
      </c>
      <c r="B4" s="204"/>
      <c r="C4" s="204"/>
      <c r="D4" s="204"/>
      <c r="E4" s="204"/>
      <c r="F4" s="98"/>
      <c r="G4" s="98"/>
      <c r="H4" s="98"/>
      <c r="I4" s="98"/>
      <c r="J4" s="98"/>
    </row>
    <row r="5" spans="1:11" s="123" customFormat="1" ht="31.5" customHeight="1" x14ac:dyDescent="0.2">
      <c r="A5" s="94" t="s">
        <v>221</v>
      </c>
      <c r="B5" s="235" t="s">
        <v>1227</v>
      </c>
      <c r="C5" s="231"/>
      <c r="D5" s="231"/>
      <c r="E5" s="232"/>
      <c r="F5" s="98"/>
      <c r="G5" s="98"/>
      <c r="H5" s="98"/>
      <c r="I5" s="98"/>
      <c r="J5" s="98"/>
    </row>
    <row r="6" spans="1:11" s="123" customFormat="1" ht="30" x14ac:dyDescent="0.2">
      <c r="A6" s="88" t="s">
        <v>1</v>
      </c>
      <c r="B6" s="88" t="s">
        <v>2</v>
      </c>
      <c r="C6" s="89" t="s">
        <v>1179</v>
      </c>
      <c r="D6" s="114" t="s">
        <v>1204</v>
      </c>
      <c r="E6" s="88" t="s">
        <v>12</v>
      </c>
      <c r="F6" s="98"/>
      <c r="G6" s="98"/>
      <c r="H6" s="98"/>
      <c r="I6" s="98"/>
      <c r="J6" s="98"/>
    </row>
    <row r="7" spans="1:11" s="123" customFormat="1" ht="52.5" customHeight="1" x14ac:dyDescent="0.2">
      <c r="A7" s="90">
        <v>1</v>
      </c>
      <c r="B7" s="119" t="s">
        <v>1228</v>
      </c>
      <c r="C7" s="95">
        <v>1</v>
      </c>
      <c r="D7" s="163">
        <v>149133</v>
      </c>
      <c r="E7" s="205" t="s">
        <v>1229</v>
      </c>
      <c r="F7" s="98"/>
      <c r="H7" s="138"/>
      <c r="I7" s="126"/>
      <c r="J7" s="126"/>
    </row>
    <row r="8" spans="1:11" s="98" customFormat="1" ht="52.5" customHeight="1" x14ac:dyDescent="0.2">
      <c r="A8" s="90">
        <f>+A7+1</f>
        <v>2</v>
      </c>
      <c r="B8" s="119" t="s">
        <v>1230</v>
      </c>
      <c r="C8" s="95">
        <v>1</v>
      </c>
      <c r="D8" s="163">
        <v>176919</v>
      </c>
      <c r="E8" s="205"/>
      <c r="K8" s="123"/>
    </row>
    <row r="9" spans="1:11" s="98" customFormat="1" ht="52.5" customHeight="1" x14ac:dyDescent="0.2">
      <c r="A9" s="90">
        <f t="shared" ref="A9:A30" si="0">+A8+1</f>
        <v>3</v>
      </c>
      <c r="B9" s="119" t="s">
        <v>1231</v>
      </c>
      <c r="C9" s="95">
        <v>1</v>
      </c>
      <c r="D9" s="163">
        <v>263882</v>
      </c>
      <c r="E9" s="205"/>
      <c r="K9" s="123"/>
    </row>
    <row r="10" spans="1:11" s="98" customFormat="1" ht="46.5" customHeight="1" x14ac:dyDescent="0.2">
      <c r="A10" s="90">
        <f t="shared" si="0"/>
        <v>4</v>
      </c>
      <c r="B10" s="119" t="s">
        <v>1232</v>
      </c>
      <c r="C10" s="95">
        <v>1</v>
      </c>
      <c r="D10" s="163">
        <v>315185</v>
      </c>
      <c r="E10" s="205"/>
      <c r="K10" s="123"/>
    </row>
    <row r="11" spans="1:11" s="98" customFormat="1" ht="53.25" customHeight="1" x14ac:dyDescent="0.2">
      <c r="A11" s="90">
        <f t="shared" si="0"/>
        <v>5</v>
      </c>
      <c r="B11" s="119" t="s">
        <v>1233</v>
      </c>
      <c r="C11" s="95">
        <v>1</v>
      </c>
      <c r="D11" s="163">
        <v>394462</v>
      </c>
      <c r="E11" s="205"/>
      <c r="K11" s="123"/>
    </row>
    <row r="12" spans="1:11" s="98" customFormat="1" ht="59.25" customHeight="1" x14ac:dyDescent="0.2">
      <c r="A12" s="90">
        <f t="shared" si="0"/>
        <v>6</v>
      </c>
      <c r="B12" s="119" t="s">
        <v>1234</v>
      </c>
      <c r="C12" s="95">
        <v>1</v>
      </c>
      <c r="D12" s="163">
        <v>443997</v>
      </c>
      <c r="E12" s="205"/>
      <c r="K12" s="123"/>
    </row>
    <row r="13" spans="1:11" s="98" customFormat="1" ht="48" customHeight="1" x14ac:dyDescent="0.2">
      <c r="A13" s="90">
        <f t="shared" si="0"/>
        <v>7</v>
      </c>
      <c r="B13" s="119" t="s">
        <v>1235</v>
      </c>
      <c r="C13" s="95">
        <v>1</v>
      </c>
      <c r="D13" s="163">
        <v>124051</v>
      </c>
      <c r="E13" s="205"/>
      <c r="K13" s="123"/>
    </row>
    <row r="14" spans="1:11" s="98" customFormat="1" ht="54" customHeight="1" x14ac:dyDescent="0.2">
      <c r="A14" s="90">
        <f t="shared" si="0"/>
        <v>8</v>
      </c>
      <c r="B14" s="119" t="s">
        <v>1236</v>
      </c>
      <c r="C14" s="95">
        <v>1</v>
      </c>
      <c r="D14" s="163">
        <v>150579</v>
      </c>
      <c r="E14" s="205"/>
      <c r="K14" s="123"/>
    </row>
    <row r="15" spans="1:11" s="98" customFormat="1" ht="62.25" customHeight="1" x14ac:dyDescent="0.2">
      <c r="A15" s="90">
        <f t="shared" si="0"/>
        <v>9</v>
      </c>
      <c r="B15" s="119" t="s">
        <v>1237</v>
      </c>
      <c r="C15" s="95">
        <v>1</v>
      </c>
      <c r="D15" s="163">
        <v>204756</v>
      </c>
      <c r="E15" s="205"/>
      <c r="K15" s="123"/>
    </row>
    <row r="16" spans="1:11" s="98" customFormat="1" ht="44.25" customHeight="1" x14ac:dyDescent="0.2">
      <c r="A16" s="90">
        <f t="shared" si="0"/>
        <v>10</v>
      </c>
      <c r="B16" s="119" t="s">
        <v>1238</v>
      </c>
      <c r="C16" s="95">
        <v>1</v>
      </c>
      <c r="D16" s="163">
        <v>261383</v>
      </c>
      <c r="E16" s="205"/>
      <c r="K16" s="123"/>
    </row>
    <row r="17" spans="1:11" s="98" customFormat="1" ht="62.25" customHeight="1" x14ac:dyDescent="0.2">
      <c r="A17" s="90">
        <f t="shared" si="0"/>
        <v>11</v>
      </c>
      <c r="B17" s="119" t="s">
        <v>1239</v>
      </c>
      <c r="C17" s="95">
        <v>1</v>
      </c>
      <c r="D17" s="163">
        <v>309047</v>
      </c>
      <c r="E17" s="205"/>
      <c r="K17" s="123"/>
    </row>
    <row r="18" spans="1:11" s="98" customFormat="1" ht="58.5" customHeight="1" x14ac:dyDescent="0.2">
      <c r="A18" s="90">
        <f t="shared" si="0"/>
        <v>12</v>
      </c>
      <c r="B18" s="119" t="s">
        <v>1240</v>
      </c>
      <c r="C18" s="95">
        <v>1</v>
      </c>
      <c r="D18" s="163">
        <v>357868</v>
      </c>
      <c r="E18" s="205"/>
      <c r="K18" s="123"/>
    </row>
    <row r="19" spans="1:11" s="98" customFormat="1" ht="66.75" customHeight="1" x14ac:dyDescent="0.2">
      <c r="A19" s="90">
        <f t="shared" si="0"/>
        <v>13</v>
      </c>
      <c r="B19" s="119" t="s">
        <v>1241</v>
      </c>
      <c r="C19" s="95">
        <v>1</v>
      </c>
      <c r="D19" s="163">
        <v>96265</v>
      </c>
      <c r="E19" s="205"/>
      <c r="K19" s="123"/>
    </row>
    <row r="20" spans="1:11" s="98" customFormat="1" ht="61.5" customHeight="1" x14ac:dyDescent="0.2">
      <c r="A20" s="90">
        <f t="shared" si="0"/>
        <v>14</v>
      </c>
      <c r="B20" s="119" t="s">
        <v>1242</v>
      </c>
      <c r="C20" s="95">
        <v>1</v>
      </c>
      <c r="D20" s="163">
        <v>120480</v>
      </c>
      <c r="E20" s="205"/>
      <c r="K20" s="123"/>
    </row>
    <row r="21" spans="1:11" s="98" customFormat="1" ht="54.75" customHeight="1" x14ac:dyDescent="0.2">
      <c r="A21" s="90">
        <f t="shared" si="0"/>
        <v>15</v>
      </c>
      <c r="B21" s="119" t="s">
        <v>1243</v>
      </c>
      <c r="C21" s="95">
        <v>1</v>
      </c>
      <c r="D21" s="163">
        <v>174623</v>
      </c>
      <c r="E21" s="205"/>
      <c r="K21" s="123"/>
    </row>
    <row r="22" spans="1:11" s="98" customFormat="1" ht="57" customHeight="1" x14ac:dyDescent="0.2">
      <c r="A22" s="90">
        <f t="shared" si="0"/>
        <v>16</v>
      </c>
      <c r="B22" s="119" t="s">
        <v>1244</v>
      </c>
      <c r="C22" s="95">
        <v>1</v>
      </c>
      <c r="D22" s="163">
        <v>215180</v>
      </c>
      <c r="E22" s="205"/>
      <c r="K22" s="123"/>
    </row>
    <row r="23" spans="1:11" s="98" customFormat="1" ht="63" customHeight="1" x14ac:dyDescent="0.2">
      <c r="A23" s="90">
        <f t="shared" si="0"/>
        <v>17</v>
      </c>
      <c r="B23" s="119" t="s">
        <v>1245</v>
      </c>
      <c r="C23" s="95">
        <v>1</v>
      </c>
      <c r="D23" s="163">
        <v>254240</v>
      </c>
      <c r="E23" s="205"/>
      <c r="K23" s="123"/>
    </row>
    <row r="24" spans="1:11" s="98" customFormat="1" ht="63" customHeight="1" x14ac:dyDescent="0.2">
      <c r="A24" s="90">
        <f t="shared" si="0"/>
        <v>18</v>
      </c>
      <c r="B24" s="119" t="s">
        <v>1246</v>
      </c>
      <c r="C24" s="95">
        <v>1</v>
      </c>
      <c r="D24" s="163">
        <v>291940</v>
      </c>
      <c r="E24" s="205"/>
      <c r="K24" s="123"/>
    </row>
    <row r="25" spans="1:11" s="98" customFormat="1" ht="61.5" customHeight="1" x14ac:dyDescent="0.2">
      <c r="A25" s="90">
        <f t="shared" si="0"/>
        <v>19</v>
      </c>
      <c r="B25" s="119" t="s">
        <v>1247</v>
      </c>
      <c r="C25" s="95">
        <v>1</v>
      </c>
      <c r="D25" s="163">
        <v>48209</v>
      </c>
      <c r="E25" s="205"/>
      <c r="K25" s="123"/>
    </row>
    <row r="26" spans="1:11" s="98" customFormat="1" ht="46.5" customHeight="1" x14ac:dyDescent="0.2">
      <c r="A26" s="90">
        <f t="shared" si="0"/>
        <v>20</v>
      </c>
      <c r="B26" s="119" t="s">
        <v>1248</v>
      </c>
      <c r="C26" s="95">
        <v>1</v>
      </c>
      <c r="D26" s="163">
        <v>86823</v>
      </c>
      <c r="E26" s="205"/>
      <c r="K26" s="123"/>
    </row>
    <row r="27" spans="1:11" s="98" customFormat="1" ht="66.75" customHeight="1" x14ac:dyDescent="0.2">
      <c r="A27" s="90">
        <f t="shared" si="0"/>
        <v>21</v>
      </c>
      <c r="B27" s="119" t="s">
        <v>1249</v>
      </c>
      <c r="C27" s="95">
        <v>1</v>
      </c>
      <c r="D27" s="163">
        <v>127914</v>
      </c>
      <c r="E27" s="205"/>
      <c r="K27" s="123"/>
    </row>
    <row r="28" spans="1:11" s="98" customFormat="1" ht="63.75" customHeight="1" x14ac:dyDescent="0.2">
      <c r="A28" s="90">
        <f t="shared" si="0"/>
        <v>22</v>
      </c>
      <c r="B28" s="119" t="s">
        <v>1250</v>
      </c>
      <c r="C28" s="95">
        <v>1</v>
      </c>
      <c r="D28" s="163">
        <v>303401</v>
      </c>
      <c r="E28" s="205"/>
      <c r="K28" s="123"/>
    </row>
    <row r="29" spans="1:11" s="98" customFormat="1" ht="57" customHeight="1" x14ac:dyDescent="0.2">
      <c r="A29" s="90">
        <f t="shared" si="0"/>
        <v>23</v>
      </c>
      <c r="B29" s="119" t="s">
        <v>1251</v>
      </c>
      <c r="C29" s="95">
        <v>1</v>
      </c>
      <c r="D29" s="163">
        <v>1134911</v>
      </c>
      <c r="E29" s="205"/>
      <c r="K29" s="123"/>
    </row>
    <row r="30" spans="1:11" s="98" customFormat="1" ht="60" customHeight="1" x14ac:dyDescent="0.2">
      <c r="A30" s="90">
        <f t="shared" si="0"/>
        <v>24</v>
      </c>
      <c r="B30" s="119" t="s">
        <v>1252</v>
      </c>
      <c r="C30" s="95">
        <v>1</v>
      </c>
      <c r="D30" s="163">
        <v>1564805</v>
      </c>
      <c r="E30" s="205"/>
      <c r="K30" s="123"/>
    </row>
  </sheetData>
  <mergeCells count="3">
    <mergeCell ref="A4:E4"/>
    <mergeCell ref="B5:E5"/>
    <mergeCell ref="E7:E3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E8" sqref="E8"/>
    </sheetView>
  </sheetViews>
  <sheetFormatPr baseColWidth="10" defaultRowHeight="15" x14ac:dyDescent="0.25"/>
  <cols>
    <col min="2" max="2" width="62.28515625" customWidth="1"/>
    <col min="3" max="3" width="17.140625" customWidth="1"/>
    <col min="4" max="4" width="20.28515625" customWidth="1"/>
    <col min="5" max="5" width="15.5703125" customWidth="1"/>
    <col min="6" max="6" width="18.140625" customWidth="1"/>
    <col min="7" max="7" width="15.85546875" customWidth="1"/>
    <col min="8" max="8" width="36.140625" customWidth="1"/>
  </cols>
  <sheetData>
    <row r="1" spans="1:8" ht="24.75" customHeight="1" x14ac:dyDescent="0.35">
      <c r="D1" s="14" t="s">
        <v>0</v>
      </c>
    </row>
    <row r="5" spans="1:8" ht="50.25" customHeight="1" thickBot="1" x14ac:dyDescent="0.3">
      <c r="A5" s="190" t="s">
        <v>329</v>
      </c>
      <c r="B5" s="191"/>
      <c r="C5" s="191"/>
      <c r="D5" s="191"/>
      <c r="E5" s="191"/>
      <c r="F5" s="191"/>
      <c r="G5" s="191"/>
      <c r="H5" s="191"/>
    </row>
    <row r="6" spans="1:8" ht="51.75" customHeight="1" thickBot="1" x14ac:dyDescent="0.3">
      <c r="A6" s="1" t="s">
        <v>1</v>
      </c>
      <c r="B6" s="3" t="s">
        <v>2</v>
      </c>
      <c r="C6" s="1" t="s">
        <v>7</v>
      </c>
      <c r="D6" s="1" t="s">
        <v>3</v>
      </c>
      <c r="E6" s="1" t="s">
        <v>4</v>
      </c>
      <c r="F6" s="2" t="s">
        <v>5</v>
      </c>
      <c r="G6" s="2" t="s">
        <v>6</v>
      </c>
      <c r="H6" s="3" t="s">
        <v>12</v>
      </c>
    </row>
    <row r="7" spans="1:8" ht="81" customHeight="1" thickBot="1" x14ac:dyDescent="0.3">
      <c r="A7" s="6">
        <v>1</v>
      </c>
      <c r="B7" s="19" t="s">
        <v>24</v>
      </c>
      <c r="C7" s="6">
        <v>1</v>
      </c>
      <c r="D7" s="12">
        <v>13000000</v>
      </c>
      <c r="E7" s="12">
        <f>D7*3.18%</f>
        <v>413400</v>
      </c>
      <c r="F7" s="12">
        <f>D7+E7</f>
        <v>13413400</v>
      </c>
      <c r="G7" s="12">
        <f>F7*C7</f>
        <v>13413400</v>
      </c>
      <c r="H7" s="184" t="s">
        <v>26</v>
      </c>
    </row>
    <row r="8" spans="1:8" ht="293.25" customHeight="1" thickBot="1" x14ac:dyDescent="0.3">
      <c r="A8" s="6">
        <v>2</v>
      </c>
      <c r="B8" s="20" t="s">
        <v>25</v>
      </c>
      <c r="C8" s="6">
        <v>1</v>
      </c>
      <c r="D8" s="12">
        <v>8094000</v>
      </c>
      <c r="E8" s="12">
        <f>D8*3.18%</f>
        <v>257389.2</v>
      </c>
      <c r="F8" s="12">
        <f>D8+E8</f>
        <v>8351389.2000000002</v>
      </c>
      <c r="G8" s="12">
        <f t="shared" ref="G8" si="0">F8*C8</f>
        <v>8351389.2000000002</v>
      </c>
      <c r="H8" s="192"/>
    </row>
    <row r="9" spans="1:8" x14ac:dyDescent="0.25">
      <c r="C9" s="18"/>
      <c r="G9" s="17"/>
    </row>
    <row r="10" spans="1:8" x14ac:dyDescent="0.25">
      <c r="B10" s="16"/>
      <c r="C10" s="18"/>
      <c r="D10" s="16"/>
      <c r="G10" s="17"/>
    </row>
    <row r="11" spans="1:8" x14ac:dyDescent="0.25">
      <c r="B11" s="16"/>
      <c r="C11" s="15"/>
      <c r="D11" s="17"/>
    </row>
    <row r="12" spans="1:8" x14ac:dyDescent="0.25">
      <c r="B12" s="15"/>
      <c r="C12" s="17"/>
      <c r="D12" s="17"/>
    </row>
    <row r="13" spans="1:8" x14ac:dyDescent="0.25">
      <c r="D13" s="17"/>
    </row>
    <row r="14" spans="1:8" x14ac:dyDescent="0.25">
      <c r="D14" s="17"/>
    </row>
    <row r="15" spans="1:8" x14ac:dyDescent="0.25">
      <c r="D15" s="17"/>
    </row>
    <row r="16" spans="1:8" x14ac:dyDescent="0.25">
      <c r="D16" s="17"/>
    </row>
    <row r="20" spans="4:4" x14ac:dyDescent="0.25">
      <c r="D20" s="16"/>
    </row>
  </sheetData>
  <mergeCells count="2">
    <mergeCell ref="H7:H8"/>
    <mergeCell ref="A5:H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E13" sqref="E13"/>
    </sheetView>
  </sheetViews>
  <sheetFormatPr baseColWidth="10" defaultRowHeight="15" x14ac:dyDescent="0.25"/>
  <cols>
    <col min="1" max="1" width="10" bestFit="1" customWidth="1"/>
    <col min="2" max="2" width="57.28515625" bestFit="1" customWidth="1"/>
    <col min="3" max="4" width="13.85546875" customWidth="1"/>
    <col min="5" max="5" width="19.140625" customWidth="1"/>
    <col min="6" max="6" width="62.85546875" customWidth="1"/>
    <col min="7" max="7" width="12" bestFit="1" customWidth="1"/>
    <col min="8" max="8" width="13" bestFit="1" customWidth="1"/>
    <col min="9" max="9" width="12" bestFit="1" customWidth="1"/>
    <col min="10" max="10" width="14.28515625" customWidth="1"/>
    <col min="11" max="11" width="13.7109375" customWidth="1"/>
    <col min="12" max="12" width="12" bestFit="1" customWidth="1"/>
  </cols>
  <sheetData>
    <row r="1" spans="1:12" s="123" customFormat="1" ht="24.75" customHeight="1" x14ac:dyDescent="0.2">
      <c r="A1" s="98"/>
      <c r="B1" s="98"/>
      <c r="C1" s="98"/>
      <c r="D1" s="98"/>
      <c r="E1" s="98"/>
      <c r="F1" s="98"/>
      <c r="G1" s="98"/>
      <c r="H1" s="98"/>
      <c r="I1" s="98"/>
      <c r="J1" s="98"/>
      <c r="K1" s="98"/>
    </row>
    <row r="2" spans="1:12" s="98" customFormat="1" ht="14.25" x14ac:dyDescent="0.2">
      <c r="L2" s="123"/>
    </row>
    <row r="3" spans="1:12" s="98" customFormat="1" ht="14.25" x14ac:dyDescent="0.2">
      <c r="L3" s="123"/>
    </row>
    <row r="4" spans="1:12" s="123" customFormat="1" x14ac:dyDescent="0.2">
      <c r="A4" s="204" t="s">
        <v>817</v>
      </c>
      <c r="B4" s="204"/>
      <c r="C4" s="204"/>
      <c r="D4" s="204"/>
      <c r="E4" s="204"/>
      <c r="F4" s="204"/>
      <c r="G4" s="98"/>
      <c r="H4" s="98"/>
      <c r="I4" s="98"/>
      <c r="J4" s="98"/>
      <c r="K4" s="98"/>
    </row>
    <row r="5" spans="1:12" s="123" customFormat="1" ht="35.25" customHeight="1" x14ac:dyDescent="0.2">
      <c r="A5" s="94" t="s">
        <v>221</v>
      </c>
      <c r="B5" s="235" t="s">
        <v>1253</v>
      </c>
      <c r="C5" s="231"/>
      <c r="D5" s="231"/>
      <c r="E5" s="231"/>
      <c r="F5" s="232"/>
      <c r="G5" s="98"/>
      <c r="H5" s="98"/>
      <c r="I5" s="98"/>
      <c r="J5" s="98"/>
      <c r="K5" s="98"/>
    </row>
    <row r="6" spans="1:12" s="123" customFormat="1" x14ac:dyDescent="0.2">
      <c r="A6" s="88" t="s">
        <v>1</v>
      </c>
      <c r="B6" s="88" t="s">
        <v>2</v>
      </c>
      <c r="C6" s="89" t="s">
        <v>1179</v>
      </c>
      <c r="D6" s="89" t="s">
        <v>81</v>
      </c>
      <c r="E6" s="114" t="s">
        <v>592</v>
      </c>
      <c r="F6" s="88" t="s">
        <v>12</v>
      </c>
      <c r="G6" s="98"/>
      <c r="H6" s="98"/>
      <c r="I6" s="98"/>
      <c r="J6" s="98"/>
      <c r="K6" s="98"/>
    </row>
    <row r="7" spans="1:12" s="123" customFormat="1" ht="14.25" x14ac:dyDescent="0.2">
      <c r="A7" s="90">
        <v>1</v>
      </c>
      <c r="B7" s="119" t="s">
        <v>1254</v>
      </c>
      <c r="C7" s="95">
        <v>1</v>
      </c>
      <c r="D7" s="95" t="s">
        <v>81</v>
      </c>
      <c r="E7" s="163">
        <v>103550000</v>
      </c>
      <c r="F7" s="205" t="s">
        <v>1255</v>
      </c>
      <c r="G7" s="98"/>
      <c r="I7" s="138"/>
      <c r="J7" s="126"/>
      <c r="K7" s="126"/>
    </row>
    <row r="8" spans="1:12" s="98" customFormat="1" ht="37.5" customHeight="1" x14ac:dyDescent="0.2">
      <c r="A8" s="90">
        <f>+A7+1</f>
        <v>2</v>
      </c>
      <c r="B8" s="119" t="s">
        <v>1256</v>
      </c>
      <c r="C8" s="95">
        <v>1</v>
      </c>
      <c r="D8" s="95" t="s">
        <v>81</v>
      </c>
      <c r="E8" s="163">
        <v>790230</v>
      </c>
      <c r="F8" s="205"/>
      <c r="L8" s="123"/>
    </row>
    <row r="9" spans="1:12" s="98" customFormat="1" ht="34.5" customHeight="1" x14ac:dyDescent="0.2">
      <c r="A9" s="90">
        <f t="shared" ref="A9:A14" si="0">+A8+1</f>
        <v>3</v>
      </c>
      <c r="B9" s="119" t="s">
        <v>1257</v>
      </c>
      <c r="C9" s="95">
        <v>1</v>
      </c>
      <c r="D9" s="95" t="s">
        <v>81</v>
      </c>
      <c r="E9" s="163">
        <v>12486800</v>
      </c>
      <c r="F9" s="205"/>
      <c r="L9" s="123"/>
    </row>
    <row r="10" spans="1:12" s="98" customFormat="1" ht="38.25" customHeight="1" x14ac:dyDescent="0.2">
      <c r="A10" s="90">
        <f t="shared" si="0"/>
        <v>4</v>
      </c>
      <c r="B10" s="119" t="s">
        <v>1258</v>
      </c>
      <c r="C10" s="95">
        <v>1</v>
      </c>
      <c r="D10" s="95" t="s">
        <v>81</v>
      </c>
      <c r="E10" s="163">
        <v>750000</v>
      </c>
      <c r="F10" s="205"/>
      <c r="L10" s="123"/>
    </row>
    <row r="11" spans="1:12" s="98" customFormat="1" ht="45.75" customHeight="1" x14ac:dyDescent="0.2">
      <c r="A11" s="90">
        <f t="shared" si="0"/>
        <v>5</v>
      </c>
      <c r="B11" s="119" t="s">
        <v>1259</v>
      </c>
      <c r="C11" s="95">
        <v>1</v>
      </c>
      <c r="D11" s="95" t="s">
        <v>81</v>
      </c>
      <c r="E11" s="163">
        <v>0</v>
      </c>
      <c r="F11" s="205"/>
      <c r="L11" s="123"/>
    </row>
    <row r="12" spans="1:12" s="98" customFormat="1" ht="14.25" x14ac:dyDescent="0.2">
      <c r="A12" s="90">
        <f t="shared" si="0"/>
        <v>6</v>
      </c>
      <c r="B12" s="119" t="s">
        <v>1260</v>
      </c>
      <c r="C12" s="95">
        <v>1</v>
      </c>
      <c r="D12" s="95" t="s">
        <v>81</v>
      </c>
      <c r="E12" s="163">
        <v>3505750</v>
      </c>
      <c r="F12" s="205"/>
      <c r="L12" s="123"/>
    </row>
    <row r="13" spans="1:12" s="98" customFormat="1" ht="14.25" x14ac:dyDescent="0.2">
      <c r="A13" s="90">
        <f t="shared" si="0"/>
        <v>7</v>
      </c>
      <c r="B13" s="119" t="s">
        <v>1261</v>
      </c>
      <c r="C13" s="95">
        <v>1</v>
      </c>
      <c r="D13" s="95" t="s">
        <v>81</v>
      </c>
      <c r="E13" s="163">
        <v>675000</v>
      </c>
      <c r="F13" s="205"/>
      <c r="L13" s="123"/>
    </row>
    <row r="14" spans="1:12" s="98" customFormat="1" ht="14.25" x14ac:dyDescent="0.2">
      <c r="A14" s="90">
        <f t="shared" si="0"/>
        <v>8</v>
      </c>
      <c r="B14" s="119" t="s">
        <v>1262</v>
      </c>
      <c r="C14" s="95">
        <v>1</v>
      </c>
      <c r="D14" s="95" t="s">
        <v>81</v>
      </c>
      <c r="E14" s="163">
        <v>0</v>
      </c>
      <c r="F14" s="205"/>
      <c r="L14" s="123"/>
    </row>
  </sheetData>
  <mergeCells count="3">
    <mergeCell ref="A4:F4"/>
    <mergeCell ref="B5:F5"/>
    <mergeCell ref="F7:F14"/>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4" workbookViewId="0">
      <selection activeCell="L13" sqref="L13"/>
    </sheetView>
  </sheetViews>
  <sheetFormatPr baseColWidth="10" defaultRowHeight="15" x14ac:dyDescent="0.25"/>
  <cols>
    <col min="1" max="1" width="10" bestFit="1" customWidth="1"/>
    <col min="2" max="2" width="15.42578125" customWidth="1"/>
    <col min="3" max="3" width="57.28515625" bestFit="1" customWidth="1"/>
    <col min="4" max="4" width="19.7109375" customWidth="1"/>
    <col min="5" max="5" width="19.140625" customWidth="1"/>
    <col min="6" max="6" width="62.85546875" customWidth="1"/>
    <col min="7" max="7" width="12" bestFit="1" customWidth="1"/>
    <col min="8" max="8" width="13" bestFit="1" customWidth="1"/>
    <col min="9" max="9" width="12" bestFit="1" customWidth="1"/>
    <col min="10" max="10" width="14.28515625" customWidth="1"/>
    <col min="11" max="11" width="13.7109375" customWidth="1"/>
    <col min="12" max="12" width="12" bestFit="1" customWidth="1"/>
  </cols>
  <sheetData>
    <row r="1" spans="1:12" s="123" customFormat="1" ht="24.75" customHeight="1" x14ac:dyDescent="0.2">
      <c r="A1" s="98"/>
      <c r="B1" s="98"/>
      <c r="C1" s="98"/>
      <c r="D1" s="98"/>
      <c r="E1" s="98"/>
      <c r="F1" s="98"/>
      <c r="G1" s="98"/>
      <c r="H1" s="98"/>
      <c r="I1" s="98"/>
      <c r="J1" s="98"/>
      <c r="K1" s="98"/>
    </row>
    <row r="2" spans="1:12" s="98" customFormat="1" ht="14.25" x14ac:dyDescent="0.2">
      <c r="L2" s="123"/>
    </row>
    <row r="3" spans="1:12" s="98" customFormat="1" ht="14.25" x14ac:dyDescent="0.2">
      <c r="L3" s="123"/>
    </row>
    <row r="4" spans="1:12" s="123" customFormat="1" ht="25.5" customHeight="1" x14ac:dyDescent="0.2">
      <c r="A4" s="204" t="s">
        <v>817</v>
      </c>
      <c r="B4" s="204"/>
      <c r="C4" s="204"/>
      <c r="D4" s="204"/>
      <c r="E4" s="204"/>
      <c r="F4" s="204"/>
      <c r="G4" s="98"/>
      <c r="H4" s="98"/>
      <c r="I4" s="98"/>
      <c r="J4" s="98"/>
      <c r="K4" s="98"/>
    </row>
    <row r="5" spans="1:12" s="123" customFormat="1" ht="35.25" customHeight="1" x14ac:dyDescent="0.2">
      <c r="A5" s="94" t="s">
        <v>221</v>
      </c>
      <c r="B5" s="139"/>
      <c r="C5" s="235" t="s">
        <v>1263</v>
      </c>
      <c r="D5" s="231"/>
      <c r="E5" s="231"/>
      <c r="F5" s="232"/>
      <c r="G5" s="98"/>
      <c r="H5" s="98"/>
      <c r="I5" s="98"/>
      <c r="J5" s="98"/>
      <c r="K5" s="98"/>
    </row>
    <row r="6" spans="1:12" s="123" customFormat="1" ht="30" x14ac:dyDescent="0.2">
      <c r="A6" s="88" t="s">
        <v>1</v>
      </c>
      <c r="B6" s="89" t="s">
        <v>1264</v>
      </c>
      <c r="C6" s="88" t="s">
        <v>2</v>
      </c>
      <c r="D6" s="89" t="s">
        <v>1265</v>
      </c>
      <c r="E6" s="114" t="s">
        <v>1204</v>
      </c>
      <c r="F6" s="88" t="s">
        <v>12</v>
      </c>
      <c r="G6" s="98"/>
      <c r="H6" s="98"/>
      <c r="I6" s="98"/>
      <c r="J6" s="98"/>
      <c r="K6" s="98"/>
    </row>
    <row r="7" spans="1:12" s="123" customFormat="1" ht="24.75" customHeight="1" x14ac:dyDescent="0.2">
      <c r="A7" s="90">
        <v>1</v>
      </c>
      <c r="B7" s="90">
        <v>1</v>
      </c>
      <c r="C7" s="113" t="s">
        <v>68</v>
      </c>
      <c r="D7" s="95" t="s">
        <v>401</v>
      </c>
      <c r="E7" s="163">
        <v>26472</v>
      </c>
      <c r="F7" s="205" t="s">
        <v>1266</v>
      </c>
      <c r="G7" s="98"/>
      <c r="I7" s="138"/>
      <c r="J7" s="126"/>
      <c r="K7" s="126"/>
    </row>
    <row r="8" spans="1:12" s="123" customFormat="1" ht="34.5" customHeight="1" x14ac:dyDescent="0.2">
      <c r="A8" s="90">
        <f>+A7+1</f>
        <v>2</v>
      </c>
      <c r="B8" s="90">
        <v>1</v>
      </c>
      <c r="C8" s="113" t="s">
        <v>70</v>
      </c>
      <c r="D8" s="95" t="s">
        <v>401</v>
      </c>
      <c r="E8" s="163">
        <v>61710</v>
      </c>
      <c r="F8" s="205"/>
      <c r="G8" s="98"/>
      <c r="H8" s="98"/>
      <c r="I8" s="98"/>
      <c r="J8" s="98"/>
      <c r="K8" s="98"/>
    </row>
    <row r="9" spans="1:12" s="123" customFormat="1" ht="23.25" customHeight="1" x14ac:dyDescent="0.2">
      <c r="A9" s="90">
        <f t="shared" ref="A9:A55" si="0">+A8+1</f>
        <v>3</v>
      </c>
      <c r="B9" s="90">
        <v>1</v>
      </c>
      <c r="C9" s="113" t="s">
        <v>1267</v>
      </c>
      <c r="D9" s="95" t="s">
        <v>401</v>
      </c>
      <c r="E9" s="163">
        <v>80806</v>
      </c>
      <c r="F9" s="205"/>
      <c r="G9" s="98"/>
      <c r="H9" s="98"/>
      <c r="I9" s="98"/>
      <c r="J9" s="98"/>
      <c r="K9" s="98"/>
    </row>
    <row r="10" spans="1:12" s="123" customFormat="1" ht="33" customHeight="1" x14ac:dyDescent="0.2">
      <c r="A10" s="90">
        <f t="shared" si="0"/>
        <v>4</v>
      </c>
      <c r="B10" s="90">
        <v>1</v>
      </c>
      <c r="C10" s="113" t="s">
        <v>1268</v>
      </c>
      <c r="D10" s="95" t="s">
        <v>401</v>
      </c>
      <c r="E10" s="163">
        <v>8288</v>
      </c>
      <c r="F10" s="205"/>
      <c r="G10" s="98"/>
      <c r="H10" s="98"/>
      <c r="I10" s="98"/>
      <c r="J10" s="98"/>
      <c r="K10" s="98"/>
    </row>
    <row r="11" spans="1:12" s="123" customFormat="1" ht="29.25" customHeight="1" x14ac:dyDescent="0.2">
      <c r="A11" s="90">
        <f t="shared" si="0"/>
        <v>5</v>
      </c>
      <c r="B11" s="90">
        <v>1</v>
      </c>
      <c r="C11" s="113" t="s">
        <v>1269</v>
      </c>
      <c r="D11" s="95" t="s">
        <v>401</v>
      </c>
      <c r="E11" s="163">
        <v>11149</v>
      </c>
      <c r="F11" s="205"/>
      <c r="G11" s="98"/>
      <c r="H11" s="98"/>
      <c r="I11" s="98"/>
      <c r="J11" s="98"/>
      <c r="K11" s="98"/>
    </row>
    <row r="12" spans="1:12" s="123" customFormat="1" ht="34.5" customHeight="1" x14ac:dyDescent="0.2">
      <c r="A12" s="90">
        <f t="shared" si="0"/>
        <v>6</v>
      </c>
      <c r="B12" s="90">
        <v>1</v>
      </c>
      <c r="C12" s="113" t="s">
        <v>1270</v>
      </c>
      <c r="D12" s="95" t="s">
        <v>401</v>
      </c>
      <c r="E12" s="163">
        <v>36122</v>
      </c>
      <c r="F12" s="205"/>
      <c r="G12" s="98"/>
      <c r="H12" s="98"/>
      <c r="I12" s="98"/>
      <c r="J12" s="98"/>
      <c r="K12" s="98"/>
    </row>
    <row r="13" spans="1:12" s="123" customFormat="1" ht="24.75" customHeight="1" x14ac:dyDescent="0.2">
      <c r="A13" s="90">
        <f t="shared" si="0"/>
        <v>7</v>
      </c>
      <c r="B13" s="90">
        <v>1</v>
      </c>
      <c r="C13" s="113" t="s">
        <v>1271</v>
      </c>
      <c r="D13" s="95" t="s">
        <v>432</v>
      </c>
      <c r="E13" s="163">
        <v>218203</v>
      </c>
      <c r="F13" s="205"/>
      <c r="G13" s="98"/>
      <c r="H13" s="98"/>
      <c r="I13" s="98"/>
      <c r="J13" s="98"/>
      <c r="K13" s="98"/>
    </row>
    <row r="14" spans="1:12" s="123" customFormat="1" ht="24" customHeight="1" x14ac:dyDescent="0.2">
      <c r="A14" s="90">
        <f t="shared" si="0"/>
        <v>8</v>
      </c>
      <c r="B14" s="90">
        <v>1</v>
      </c>
      <c r="C14" s="113" t="s">
        <v>84</v>
      </c>
      <c r="D14" s="95" t="s">
        <v>401</v>
      </c>
      <c r="E14" s="163">
        <v>15608</v>
      </c>
      <c r="F14" s="205"/>
      <c r="G14" s="98"/>
      <c r="H14" s="98"/>
      <c r="I14" s="98"/>
      <c r="J14" s="98"/>
      <c r="K14" s="98"/>
    </row>
    <row r="15" spans="1:12" s="123" customFormat="1" ht="30.75" customHeight="1" x14ac:dyDescent="0.2">
      <c r="A15" s="90">
        <f t="shared" si="0"/>
        <v>9</v>
      </c>
      <c r="B15" s="90">
        <v>1</v>
      </c>
      <c r="C15" s="113" t="s">
        <v>1272</v>
      </c>
      <c r="D15" s="95" t="s">
        <v>432</v>
      </c>
      <c r="E15" s="163">
        <v>17425</v>
      </c>
      <c r="F15" s="205"/>
      <c r="G15" s="98"/>
      <c r="H15" s="98"/>
      <c r="I15" s="98"/>
      <c r="J15" s="98"/>
      <c r="K15" s="98"/>
    </row>
    <row r="16" spans="1:12" s="123" customFormat="1" ht="30" customHeight="1" x14ac:dyDescent="0.2">
      <c r="A16" s="90">
        <f t="shared" si="0"/>
        <v>10</v>
      </c>
      <c r="B16" s="90">
        <v>1</v>
      </c>
      <c r="C16" s="113" t="s">
        <v>1273</v>
      </c>
      <c r="D16" s="95" t="s">
        <v>432</v>
      </c>
      <c r="E16" s="163">
        <v>40711</v>
      </c>
      <c r="F16" s="205"/>
      <c r="G16" s="98"/>
      <c r="H16" s="98"/>
      <c r="I16" s="98"/>
      <c r="J16" s="98"/>
      <c r="K16" s="98"/>
    </row>
    <row r="17" spans="1:12" s="98" customFormat="1" ht="41.25" customHeight="1" x14ac:dyDescent="0.2">
      <c r="A17" s="90">
        <f t="shared" si="0"/>
        <v>11</v>
      </c>
      <c r="B17" s="90">
        <v>1</v>
      </c>
      <c r="C17" s="113" t="s">
        <v>1274</v>
      </c>
      <c r="D17" s="95" t="s">
        <v>1275</v>
      </c>
      <c r="E17" s="163">
        <v>9329</v>
      </c>
      <c r="F17" s="205"/>
      <c r="L17" s="123"/>
    </row>
    <row r="18" spans="1:12" s="98" customFormat="1" ht="41.25" customHeight="1" x14ac:dyDescent="0.2">
      <c r="A18" s="90">
        <f t="shared" si="0"/>
        <v>12</v>
      </c>
      <c r="B18" s="90">
        <v>1</v>
      </c>
      <c r="C18" s="113" t="s">
        <v>1276</v>
      </c>
      <c r="D18" s="95" t="s">
        <v>1277</v>
      </c>
      <c r="E18" s="163">
        <v>10030</v>
      </c>
      <c r="F18" s="205"/>
      <c r="L18" s="123"/>
    </row>
    <row r="19" spans="1:12" s="98" customFormat="1" ht="31.5" customHeight="1" x14ac:dyDescent="0.2">
      <c r="A19" s="90">
        <f t="shared" si="0"/>
        <v>13</v>
      </c>
      <c r="B19" s="90">
        <v>1</v>
      </c>
      <c r="C19" s="113" t="s">
        <v>157</v>
      </c>
      <c r="D19" s="95" t="s">
        <v>401</v>
      </c>
      <c r="E19" s="163">
        <v>16742</v>
      </c>
      <c r="F19" s="205"/>
      <c r="L19" s="123"/>
    </row>
    <row r="20" spans="1:12" s="98" customFormat="1" ht="30" customHeight="1" x14ac:dyDescent="0.2">
      <c r="A20" s="90">
        <f t="shared" si="0"/>
        <v>14</v>
      </c>
      <c r="B20" s="90">
        <v>1</v>
      </c>
      <c r="C20" s="113" t="s">
        <v>1278</v>
      </c>
      <c r="D20" s="95" t="s">
        <v>401</v>
      </c>
      <c r="E20" s="163">
        <v>93824</v>
      </c>
      <c r="F20" s="205"/>
      <c r="L20" s="123"/>
    </row>
    <row r="21" spans="1:12" s="98" customFormat="1" ht="33" customHeight="1" x14ac:dyDescent="0.2">
      <c r="A21" s="90">
        <f t="shared" si="0"/>
        <v>15</v>
      </c>
      <c r="B21" s="90">
        <v>1</v>
      </c>
      <c r="C21" s="113" t="s">
        <v>1279</v>
      </c>
      <c r="D21" s="95" t="s">
        <v>401</v>
      </c>
      <c r="E21" s="163">
        <v>15221</v>
      </c>
      <c r="F21" s="205"/>
      <c r="L21" s="123"/>
    </row>
    <row r="22" spans="1:12" s="98" customFormat="1" ht="25.5" customHeight="1" x14ac:dyDescent="0.2">
      <c r="A22" s="90">
        <f t="shared" si="0"/>
        <v>16</v>
      </c>
      <c r="B22" s="90">
        <v>1</v>
      </c>
      <c r="C22" s="113" t="s">
        <v>1280</v>
      </c>
      <c r="D22" s="95" t="s">
        <v>401</v>
      </c>
      <c r="E22" s="163">
        <v>42579</v>
      </c>
      <c r="F22" s="205"/>
      <c r="L22" s="123"/>
    </row>
    <row r="23" spans="1:12" s="98" customFormat="1" ht="33" customHeight="1" x14ac:dyDescent="0.2">
      <c r="A23" s="90">
        <f t="shared" si="0"/>
        <v>17</v>
      </c>
      <c r="B23" s="90">
        <v>1</v>
      </c>
      <c r="C23" s="113" t="s">
        <v>1281</v>
      </c>
      <c r="D23" s="95" t="s">
        <v>401</v>
      </c>
      <c r="E23" s="163">
        <v>64357</v>
      </c>
      <c r="F23" s="205"/>
      <c r="L23" s="123"/>
    </row>
    <row r="24" spans="1:12" s="98" customFormat="1" ht="39.75" customHeight="1" x14ac:dyDescent="0.2">
      <c r="A24" s="90">
        <f t="shared" si="0"/>
        <v>18</v>
      </c>
      <c r="B24" s="90">
        <v>1</v>
      </c>
      <c r="C24" s="113" t="s">
        <v>1282</v>
      </c>
      <c r="D24" s="95" t="s">
        <v>401</v>
      </c>
      <c r="E24" s="163">
        <v>14415</v>
      </c>
      <c r="F24" s="205"/>
      <c r="L24" s="123"/>
    </row>
    <row r="25" spans="1:12" s="98" customFormat="1" ht="14.25" x14ac:dyDescent="0.2">
      <c r="A25" s="90">
        <f t="shared" si="0"/>
        <v>19</v>
      </c>
      <c r="B25" s="90">
        <v>1</v>
      </c>
      <c r="C25" s="113" t="s">
        <v>1283</v>
      </c>
      <c r="D25" s="95" t="s">
        <v>401</v>
      </c>
      <c r="E25" s="163">
        <v>33621</v>
      </c>
      <c r="F25" s="205"/>
      <c r="L25" s="123"/>
    </row>
    <row r="26" spans="1:12" s="98" customFormat="1" ht="24" customHeight="1" x14ac:dyDescent="0.2">
      <c r="A26" s="90">
        <f t="shared" si="0"/>
        <v>20</v>
      </c>
      <c r="B26" s="90">
        <v>1</v>
      </c>
      <c r="C26" s="113" t="s">
        <v>1284</v>
      </c>
      <c r="D26" s="95" t="s">
        <v>401</v>
      </c>
      <c r="E26" s="163">
        <v>65433</v>
      </c>
      <c r="F26" s="205"/>
      <c r="L26" s="123"/>
    </row>
    <row r="27" spans="1:12" s="98" customFormat="1" ht="29.25" customHeight="1" x14ac:dyDescent="0.2">
      <c r="A27" s="90">
        <f t="shared" si="0"/>
        <v>21</v>
      </c>
      <c r="B27" s="90">
        <v>1</v>
      </c>
      <c r="C27" s="113" t="s">
        <v>1285</v>
      </c>
      <c r="D27" s="95" t="s">
        <v>1286</v>
      </c>
      <c r="E27" s="163">
        <v>253244</v>
      </c>
      <c r="F27" s="205"/>
      <c r="L27" s="123"/>
    </row>
    <row r="28" spans="1:12" s="98" customFormat="1" ht="35.25" customHeight="1" x14ac:dyDescent="0.2">
      <c r="A28" s="90">
        <f t="shared" si="0"/>
        <v>22</v>
      </c>
      <c r="B28" s="90">
        <v>1</v>
      </c>
      <c r="C28" s="113" t="s">
        <v>1287</v>
      </c>
      <c r="D28" s="95" t="s">
        <v>401</v>
      </c>
      <c r="E28" s="163">
        <v>2514</v>
      </c>
      <c r="F28" s="205"/>
      <c r="L28" s="123"/>
    </row>
    <row r="29" spans="1:12" s="98" customFormat="1" ht="42.75" customHeight="1" x14ac:dyDescent="0.2">
      <c r="A29" s="90">
        <f t="shared" si="0"/>
        <v>23</v>
      </c>
      <c r="B29" s="90">
        <v>1</v>
      </c>
      <c r="C29" s="113" t="s">
        <v>1288</v>
      </c>
      <c r="D29" s="95" t="s">
        <v>401</v>
      </c>
      <c r="E29" s="163">
        <v>5552</v>
      </c>
      <c r="F29" s="205"/>
      <c r="L29" s="123"/>
    </row>
    <row r="30" spans="1:12" s="98" customFormat="1" ht="39" customHeight="1" x14ac:dyDescent="0.2">
      <c r="A30" s="90">
        <f t="shared" si="0"/>
        <v>24</v>
      </c>
      <c r="B30" s="90">
        <v>1</v>
      </c>
      <c r="C30" s="113" t="s">
        <v>1289</v>
      </c>
      <c r="D30" s="95" t="s">
        <v>1286</v>
      </c>
      <c r="E30" s="163">
        <v>44556</v>
      </c>
      <c r="F30" s="205"/>
      <c r="L30" s="123"/>
    </row>
    <row r="31" spans="1:12" s="98" customFormat="1" ht="30.75" customHeight="1" x14ac:dyDescent="0.2">
      <c r="A31" s="90">
        <f t="shared" si="0"/>
        <v>25</v>
      </c>
      <c r="B31" s="90">
        <v>1</v>
      </c>
      <c r="C31" s="113" t="s">
        <v>1290</v>
      </c>
      <c r="D31" s="95" t="s">
        <v>401</v>
      </c>
      <c r="E31" s="163">
        <v>16710</v>
      </c>
      <c r="F31" s="205"/>
      <c r="L31" s="123"/>
    </row>
    <row r="32" spans="1:12" s="98" customFormat="1" ht="42" customHeight="1" x14ac:dyDescent="0.2">
      <c r="A32" s="90">
        <f t="shared" si="0"/>
        <v>26</v>
      </c>
      <c r="B32" s="90">
        <v>1</v>
      </c>
      <c r="C32" s="113" t="s">
        <v>1291</v>
      </c>
      <c r="D32" s="95" t="s">
        <v>401</v>
      </c>
      <c r="E32" s="163">
        <v>10651</v>
      </c>
      <c r="F32" s="205"/>
      <c r="L32" s="123"/>
    </row>
    <row r="33" spans="1:12" s="98" customFormat="1" ht="39.75" customHeight="1" x14ac:dyDescent="0.2">
      <c r="A33" s="90">
        <f t="shared" si="0"/>
        <v>27</v>
      </c>
      <c r="B33" s="90">
        <v>1</v>
      </c>
      <c r="C33" s="113" t="s">
        <v>1292</v>
      </c>
      <c r="D33" s="95" t="s">
        <v>401</v>
      </c>
      <c r="E33" s="163">
        <v>22544</v>
      </c>
      <c r="F33" s="205"/>
      <c r="L33" s="123"/>
    </row>
    <row r="34" spans="1:12" s="98" customFormat="1" ht="47.25" customHeight="1" x14ac:dyDescent="0.2">
      <c r="A34" s="90">
        <f t="shared" si="0"/>
        <v>28</v>
      </c>
      <c r="B34" s="90">
        <v>1</v>
      </c>
      <c r="C34" s="113" t="s">
        <v>1293</v>
      </c>
      <c r="D34" s="95" t="s">
        <v>401</v>
      </c>
      <c r="E34" s="163">
        <v>7988</v>
      </c>
      <c r="F34" s="205"/>
      <c r="L34" s="123"/>
    </row>
    <row r="35" spans="1:12" s="98" customFormat="1" ht="36" customHeight="1" x14ac:dyDescent="0.2">
      <c r="A35" s="90">
        <f t="shared" si="0"/>
        <v>29</v>
      </c>
      <c r="B35" s="90">
        <v>1</v>
      </c>
      <c r="C35" s="113" t="s">
        <v>1294</v>
      </c>
      <c r="D35" s="95" t="s">
        <v>401</v>
      </c>
      <c r="E35" s="163">
        <v>457744</v>
      </c>
      <c r="F35" s="205"/>
      <c r="L35" s="123"/>
    </row>
    <row r="36" spans="1:12" s="98" customFormat="1" ht="51.75" customHeight="1" x14ac:dyDescent="0.2">
      <c r="A36" s="90">
        <f t="shared" si="0"/>
        <v>30</v>
      </c>
      <c r="B36" s="90">
        <v>1</v>
      </c>
      <c r="C36" s="113" t="s">
        <v>1295</v>
      </c>
      <c r="D36" s="95" t="s">
        <v>1296</v>
      </c>
      <c r="E36" s="163">
        <v>156838</v>
      </c>
      <c r="F36" s="205"/>
      <c r="L36" s="123"/>
    </row>
    <row r="37" spans="1:12" s="98" customFormat="1" ht="39" customHeight="1" x14ac:dyDescent="0.2">
      <c r="A37" s="90">
        <f t="shared" si="0"/>
        <v>31</v>
      </c>
      <c r="B37" s="90">
        <v>1</v>
      </c>
      <c r="C37" s="113" t="s">
        <v>1297</v>
      </c>
      <c r="D37" s="95" t="s">
        <v>401</v>
      </c>
      <c r="E37" s="163">
        <v>11896</v>
      </c>
      <c r="F37" s="205"/>
      <c r="L37" s="123"/>
    </row>
    <row r="38" spans="1:12" s="98" customFormat="1" ht="40.5" customHeight="1" x14ac:dyDescent="0.2">
      <c r="A38" s="90">
        <f t="shared" si="0"/>
        <v>32</v>
      </c>
      <c r="B38" s="90">
        <v>1</v>
      </c>
      <c r="C38" s="113" t="s">
        <v>1298</v>
      </c>
      <c r="D38" s="95" t="s">
        <v>401</v>
      </c>
      <c r="E38" s="163">
        <v>8666</v>
      </c>
      <c r="F38" s="205"/>
      <c r="L38" s="123"/>
    </row>
    <row r="39" spans="1:12" s="98" customFormat="1" ht="44.25" customHeight="1" x14ac:dyDescent="0.2">
      <c r="A39" s="90">
        <f t="shared" si="0"/>
        <v>33</v>
      </c>
      <c r="B39" s="90">
        <v>1</v>
      </c>
      <c r="C39" s="113" t="s">
        <v>1299</v>
      </c>
      <c r="D39" s="95" t="s">
        <v>401</v>
      </c>
      <c r="E39" s="163">
        <v>7289</v>
      </c>
      <c r="F39" s="205"/>
      <c r="L39" s="123"/>
    </row>
    <row r="40" spans="1:12" s="98" customFormat="1" ht="32.25" customHeight="1" x14ac:dyDescent="0.2">
      <c r="A40" s="90">
        <f t="shared" si="0"/>
        <v>34</v>
      </c>
      <c r="B40" s="90">
        <v>1</v>
      </c>
      <c r="C40" s="113" t="s">
        <v>163</v>
      </c>
      <c r="D40" s="95" t="s">
        <v>401</v>
      </c>
      <c r="E40" s="163">
        <v>406054</v>
      </c>
      <c r="F40" s="205"/>
      <c r="L40" s="123"/>
    </row>
    <row r="41" spans="1:12" s="98" customFormat="1" ht="30.75" customHeight="1" x14ac:dyDescent="0.2">
      <c r="A41" s="90">
        <f t="shared" si="0"/>
        <v>35</v>
      </c>
      <c r="B41" s="90">
        <v>1</v>
      </c>
      <c r="C41" s="113" t="s">
        <v>1300</v>
      </c>
      <c r="D41" s="95" t="s">
        <v>401</v>
      </c>
      <c r="E41" s="163">
        <v>3560</v>
      </c>
      <c r="F41" s="205"/>
      <c r="L41" s="123"/>
    </row>
    <row r="42" spans="1:12" s="98" customFormat="1" ht="26.25" customHeight="1" x14ac:dyDescent="0.2">
      <c r="A42" s="90">
        <f t="shared" si="0"/>
        <v>36</v>
      </c>
      <c r="B42" s="90">
        <v>1</v>
      </c>
      <c r="C42" s="113" t="s">
        <v>1301</v>
      </c>
      <c r="D42" s="95" t="s">
        <v>1296</v>
      </c>
      <c r="E42" s="163">
        <v>55908</v>
      </c>
      <c r="F42" s="205"/>
      <c r="L42" s="123"/>
    </row>
    <row r="43" spans="1:12" s="98" customFormat="1" ht="29.25" customHeight="1" x14ac:dyDescent="0.2">
      <c r="A43" s="90">
        <f t="shared" si="0"/>
        <v>37</v>
      </c>
      <c r="B43" s="90">
        <v>1</v>
      </c>
      <c r="C43" s="113" t="s">
        <v>1302</v>
      </c>
      <c r="D43" s="95" t="s">
        <v>401</v>
      </c>
      <c r="E43" s="163">
        <v>61484</v>
      </c>
      <c r="F43" s="205"/>
      <c r="L43" s="123"/>
    </row>
    <row r="44" spans="1:12" s="98" customFormat="1" ht="33.75" customHeight="1" x14ac:dyDescent="0.2">
      <c r="A44" s="90">
        <f t="shared" si="0"/>
        <v>38</v>
      </c>
      <c r="B44" s="90">
        <v>1</v>
      </c>
      <c r="C44" s="113" t="s">
        <v>1303</v>
      </c>
      <c r="D44" s="95" t="s">
        <v>401</v>
      </c>
      <c r="E44" s="163">
        <v>34317</v>
      </c>
      <c r="F44" s="205"/>
      <c r="L44" s="123"/>
    </row>
    <row r="45" spans="1:12" s="98" customFormat="1" ht="36.75" customHeight="1" x14ac:dyDescent="0.2">
      <c r="A45" s="90">
        <f t="shared" si="0"/>
        <v>39</v>
      </c>
      <c r="B45" s="90">
        <v>1</v>
      </c>
      <c r="C45" s="113" t="s">
        <v>1304</v>
      </c>
      <c r="D45" s="95" t="s">
        <v>401</v>
      </c>
      <c r="E45" s="163">
        <v>60475</v>
      </c>
      <c r="F45" s="205"/>
      <c r="L45" s="123"/>
    </row>
    <row r="46" spans="1:12" s="98" customFormat="1" ht="44.25" customHeight="1" x14ac:dyDescent="0.2">
      <c r="A46" s="90">
        <f t="shared" si="0"/>
        <v>40</v>
      </c>
      <c r="B46" s="90">
        <v>1</v>
      </c>
      <c r="C46" s="113" t="s">
        <v>1305</v>
      </c>
      <c r="D46" s="95" t="s">
        <v>1296</v>
      </c>
      <c r="E46" s="163">
        <v>34674</v>
      </c>
      <c r="F46" s="205"/>
      <c r="L46" s="123"/>
    </row>
    <row r="47" spans="1:12" s="98" customFormat="1" ht="32.25" customHeight="1" x14ac:dyDescent="0.2">
      <c r="A47" s="90">
        <f t="shared" si="0"/>
        <v>41</v>
      </c>
      <c r="B47" s="90">
        <v>1</v>
      </c>
      <c r="C47" s="113" t="s">
        <v>1306</v>
      </c>
      <c r="D47" s="95" t="s">
        <v>401</v>
      </c>
      <c r="E47" s="163">
        <v>27525</v>
      </c>
      <c r="F47" s="205"/>
      <c r="L47" s="123"/>
    </row>
    <row r="48" spans="1:12" s="98" customFormat="1" ht="27.75" customHeight="1" x14ac:dyDescent="0.2">
      <c r="A48" s="90">
        <f t="shared" si="0"/>
        <v>42</v>
      </c>
      <c r="B48" s="90">
        <v>1</v>
      </c>
      <c r="C48" s="113" t="s">
        <v>1307</v>
      </c>
      <c r="D48" s="95" t="s">
        <v>401</v>
      </c>
      <c r="E48" s="163">
        <v>51071</v>
      </c>
      <c r="F48" s="205"/>
      <c r="L48" s="123"/>
    </row>
    <row r="49" spans="1:12" s="98" customFormat="1" ht="40.5" customHeight="1" x14ac:dyDescent="0.2">
      <c r="A49" s="90">
        <f t="shared" si="0"/>
        <v>43</v>
      </c>
      <c r="B49" s="90">
        <v>1</v>
      </c>
      <c r="C49" s="113" t="s">
        <v>1308</v>
      </c>
      <c r="D49" s="95" t="s">
        <v>401</v>
      </c>
      <c r="E49" s="163">
        <v>40608</v>
      </c>
      <c r="F49" s="205"/>
      <c r="L49" s="123"/>
    </row>
    <row r="50" spans="1:12" s="98" customFormat="1" ht="39" customHeight="1" x14ac:dyDescent="0.2">
      <c r="A50" s="90">
        <f t="shared" si="0"/>
        <v>44</v>
      </c>
      <c r="B50" s="90">
        <v>1</v>
      </c>
      <c r="C50" s="113" t="s">
        <v>1309</v>
      </c>
      <c r="D50" s="167" t="s">
        <v>432</v>
      </c>
      <c r="E50" s="163">
        <v>15013</v>
      </c>
      <c r="F50" s="205"/>
      <c r="L50" s="123"/>
    </row>
    <row r="51" spans="1:12" s="98" customFormat="1" ht="33" customHeight="1" x14ac:dyDescent="0.2">
      <c r="A51" s="90">
        <f t="shared" si="0"/>
        <v>45</v>
      </c>
      <c r="B51" s="90">
        <v>1</v>
      </c>
      <c r="C51" s="113" t="s">
        <v>1310</v>
      </c>
      <c r="D51" s="95" t="s">
        <v>401</v>
      </c>
      <c r="E51" s="163">
        <v>5362</v>
      </c>
      <c r="F51" s="205"/>
      <c r="L51" s="123"/>
    </row>
    <row r="52" spans="1:12" s="98" customFormat="1" ht="35.25" customHeight="1" x14ac:dyDescent="0.2">
      <c r="A52" s="90">
        <f t="shared" si="0"/>
        <v>46</v>
      </c>
      <c r="B52" s="90">
        <v>1</v>
      </c>
      <c r="C52" s="113" t="s">
        <v>1311</v>
      </c>
      <c r="D52" s="95" t="s">
        <v>401</v>
      </c>
      <c r="E52" s="163">
        <v>11797</v>
      </c>
      <c r="F52" s="205"/>
      <c r="L52" s="123"/>
    </row>
    <row r="53" spans="1:12" s="98" customFormat="1" ht="30" customHeight="1" x14ac:dyDescent="0.2">
      <c r="A53" s="90">
        <f t="shared" si="0"/>
        <v>47</v>
      </c>
      <c r="B53" s="90">
        <v>1</v>
      </c>
      <c r="C53" s="113" t="s">
        <v>1312</v>
      </c>
      <c r="D53" s="95" t="s">
        <v>1296</v>
      </c>
      <c r="E53" s="163">
        <v>45899</v>
      </c>
      <c r="F53" s="205"/>
      <c r="L53" s="123"/>
    </row>
    <row r="54" spans="1:12" s="98" customFormat="1" ht="34.5" customHeight="1" x14ac:dyDescent="0.2">
      <c r="A54" s="90">
        <f t="shared" si="0"/>
        <v>48</v>
      </c>
      <c r="B54" s="90">
        <v>1</v>
      </c>
      <c r="C54" s="113" t="s">
        <v>1313</v>
      </c>
      <c r="D54" s="167" t="s">
        <v>432</v>
      </c>
      <c r="E54" s="163">
        <v>489726</v>
      </c>
      <c r="F54" s="205"/>
      <c r="L54" s="123"/>
    </row>
    <row r="55" spans="1:12" s="98" customFormat="1" ht="37.5" customHeight="1" x14ac:dyDescent="0.2">
      <c r="A55" s="90">
        <f t="shared" si="0"/>
        <v>49</v>
      </c>
      <c r="B55" s="90">
        <v>1</v>
      </c>
      <c r="C55" s="113" t="s">
        <v>1314</v>
      </c>
      <c r="D55" s="95" t="s">
        <v>401</v>
      </c>
      <c r="E55" s="163">
        <v>213049</v>
      </c>
      <c r="F55" s="205"/>
      <c r="L55" s="123"/>
    </row>
  </sheetData>
  <mergeCells count="3">
    <mergeCell ref="A4:F4"/>
    <mergeCell ref="C5:F5"/>
    <mergeCell ref="F7:F55"/>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zoomScale="82" zoomScaleNormal="82" workbookViewId="0">
      <selection activeCell="B9" sqref="B9"/>
    </sheetView>
  </sheetViews>
  <sheetFormatPr baseColWidth="10" defaultRowHeight="15" x14ac:dyDescent="0.25"/>
  <cols>
    <col min="1" max="1" width="10" bestFit="1" customWidth="1"/>
    <col min="2" max="2" width="51.42578125" bestFit="1" customWidth="1"/>
    <col min="3" max="3" width="15.42578125" bestFit="1" customWidth="1"/>
    <col min="4" max="4" width="22.85546875" customWidth="1"/>
    <col min="5" max="5" width="68.85546875" customWidth="1"/>
    <col min="6" max="6" width="12" bestFit="1" customWidth="1"/>
    <col min="7" max="7" width="13" bestFit="1" customWidth="1"/>
    <col min="8" max="8" width="12" bestFit="1" customWidth="1"/>
    <col min="9" max="9" width="14.28515625" customWidth="1"/>
    <col min="10" max="10" width="13.7109375" customWidth="1"/>
    <col min="11" max="11" width="12" bestFit="1" customWidth="1"/>
  </cols>
  <sheetData>
    <row r="1" spans="1:11" s="123" customFormat="1" ht="24.75" customHeight="1" x14ac:dyDescent="0.2">
      <c r="A1" s="173"/>
      <c r="B1" s="173"/>
      <c r="C1" s="173"/>
      <c r="D1" s="181"/>
      <c r="E1" s="173"/>
      <c r="F1" s="173"/>
      <c r="G1" s="173"/>
      <c r="H1" s="173"/>
      <c r="I1" s="173"/>
      <c r="J1" s="173"/>
    </row>
    <row r="2" spans="1:11" s="173" customFormat="1" ht="14.25" x14ac:dyDescent="0.2">
      <c r="D2" s="177"/>
      <c r="K2" s="123"/>
    </row>
    <row r="3" spans="1:11" s="173" customFormat="1" ht="14.25" x14ac:dyDescent="0.2">
      <c r="D3" s="177"/>
      <c r="K3" s="123"/>
    </row>
    <row r="4" spans="1:11" s="123" customFormat="1" x14ac:dyDescent="0.2">
      <c r="A4" s="204" t="s">
        <v>817</v>
      </c>
      <c r="B4" s="204"/>
      <c r="C4" s="204"/>
      <c r="D4" s="204"/>
      <c r="E4" s="204"/>
      <c r="F4" s="173"/>
      <c r="G4" s="173"/>
      <c r="H4" s="173"/>
      <c r="I4" s="173"/>
      <c r="J4" s="173"/>
    </row>
    <row r="5" spans="1:11" s="123" customFormat="1" ht="15" customHeight="1" x14ac:dyDescent="0.2">
      <c r="A5" s="179" t="s">
        <v>221</v>
      </c>
      <c r="B5" s="231"/>
      <c r="C5" s="231"/>
      <c r="D5" s="231"/>
      <c r="E5" s="232"/>
      <c r="F5" s="173"/>
      <c r="G5" s="173"/>
      <c r="H5" s="173"/>
      <c r="I5" s="173"/>
      <c r="J5" s="173"/>
    </row>
    <row r="6" spans="1:11" s="123" customFormat="1" ht="30" x14ac:dyDescent="0.2">
      <c r="A6" s="174" t="s">
        <v>1</v>
      </c>
      <c r="B6" s="174" t="s">
        <v>2</v>
      </c>
      <c r="C6" s="183" t="s">
        <v>7</v>
      </c>
      <c r="D6" s="178" t="s">
        <v>205</v>
      </c>
      <c r="E6" s="174" t="s">
        <v>12</v>
      </c>
      <c r="F6" s="173"/>
      <c r="G6" s="173"/>
      <c r="H6" s="173"/>
      <c r="I6" s="173"/>
      <c r="J6" s="173"/>
    </row>
    <row r="7" spans="1:11" s="123" customFormat="1" ht="91.5" customHeight="1" x14ac:dyDescent="0.2">
      <c r="A7" s="175">
        <v>1</v>
      </c>
      <c r="B7" s="176" t="s">
        <v>1315</v>
      </c>
      <c r="C7" s="182">
        <v>1</v>
      </c>
      <c r="D7" s="92">
        <v>28898.5</v>
      </c>
      <c r="E7" s="205" t="s">
        <v>1316</v>
      </c>
      <c r="F7" s="173"/>
      <c r="H7" s="180"/>
      <c r="I7" s="126"/>
      <c r="J7" s="126"/>
    </row>
    <row r="8" spans="1:11" s="123" customFormat="1" ht="74.25" customHeight="1" x14ac:dyDescent="0.2">
      <c r="A8" s="175">
        <f>+A7+1</f>
        <v>2</v>
      </c>
      <c r="B8" s="176" t="s">
        <v>1317</v>
      </c>
      <c r="C8" s="182">
        <v>1</v>
      </c>
      <c r="D8" s="92">
        <v>28738</v>
      </c>
      <c r="E8" s="205"/>
      <c r="F8" s="173"/>
      <c r="G8" s="173"/>
      <c r="H8" s="180"/>
      <c r="I8" s="126"/>
      <c r="J8" s="126"/>
    </row>
    <row r="9" spans="1:11" s="123" customFormat="1" ht="114.75" customHeight="1" x14ac:dyDescent="0.2">
      <c r="A9" s="175">
        <f t="shared" ref="A9:A10" si="0">+A8+1</f>
        <v>3</v>
      </c>
      <c r="B9" s="176" t="s">
        <v>1318</v>
      </c>
      <c r="C9" s="182">
        <v>1</v>
      </c>
      <c r="D9" s="92">
        <v>29984.5</v>
      </c>
      <c r="E9" s="205"/>
      <c r="F9" s="173"/>
      <c r="G9" s="173"/>
      <c r="H9" s="180"/>
      <c r="I9" s="126"/>
      <c r="J9" s="126"/>
    </row>
    <row r="10" spans="1:11" s="173" customFormat="1" ht="84" customHeight="1" x14ac:dyDescent="0.2">
      <c r="A10" s="175">
        <f t="shared" si="0"/>
        <v>4</v>
      </c>
      <c r="B10" s="176" t="s">
        <v>1319</v>
      </c>
      <c r="C10" s="182">
        <v>1</v>
      </c>
      <c r="D10" s="92">
        <v>29825</v>
      </c>
      <c r="E10" s="205"/>
      <c r="K10" s="123"/>
    </row>
  </sheetData>
  <mergeCells count="3">
    <mergeCell ref="A4:E4"/>
    <mergeCell ref="E7:E10"/>
    <mergeCell ref="B5:E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opLeftCell="A31" workbookViewId="0">
      <selection activeCell="E10" sqref="E10"/>
    </sheetView>
  </sheetViews>
  <sheetFormatPr baseColWidth="10" defaultRowHeight="15" x14ac:dyDescent="0.25"/>
  <cols>
    <col min="2" max="2" width="66.5703125" customWidth="1"/>
    <col min="3" max="3" width="17.140625" customWidth="1"/>
    <col min="4" max="4" width="20.28515625" customWidth="1"/>
    <col min="5" max="5" width="15.5703125" customWidth="1"/>
    <col min="6" max="6" width="18.140625" customWidth="1"/>
    <col min="7" max="7" width="15.85546875" customWidth="1"/>
    <col min="8" max="8" width="36.140625" customWidth="1"/>
  </cols>
  <sheetData>
    <row r="1" spans="1:8" ht="24.75" customHeight="1" x14ac:dyDescent="0.35">
      <c r="D1" s="14" t="s">
        <v>0</v>
      </c>
    </row>
    <row r="5" spans="1:8" ht="43.5" customHeight="1" thickBot="1" x14ac:dyDescent="0.3">
      <c r="A5" s="190" t="s">
        <v>330</v>
      </c>
      <c r="B5" s="191"/>
      <c r="C5" s="191"/>
      <c r="D5" s="191"/>
      <c r="E5" s="191"/>
      <c r="F5" s="191"/>
      <c r="G5" s="191"/>
      <c r="H5" s="191"/>
    </row>
    <row r="6" spans="1:8" ht="51.75" customHeight="1" thickBot="1" x14ac:dyDescent="0.3">
      <c r="A6" s="1" t="s">
        <v>1</v>
      </c>
      <c r="B6" s="3" t="s">
        <v>2</v>
      </c>
      <c r="C6" s="1" t="s">
        <v>7</v>
      </c>
      <c r="D6" s="1" t="s">
        <v>3</v>
      </c>
      <c r="E6" s="1" t="s">
        <v>4</v>
      </c>
      <c r="F6" s="2" t="s">
        <v>5</v>
      </c>
      <c r="G6" s="2" t="s">
        <v>6</v>
      </c>
      <c r="H6" s="3" t="s">
        <v>12</v>
      </c>
    </row>
    <row r="7" spans="1:8" ht="33" customHeight="1" thickBot="1" x14ac:dyDescent="0.3">
      <c r="A7" s="6">
        <v>1</v>
      </c>
      <c r="B7" s="21" t="s">
        <v>27</v>
      </c>
      <c r="C7" s="6">
        <v>3</v>
      </c>
      <c r="D7" s="12">
        <v>191590</v>
      </c>
      <c r="E7" s="12">
        <f>D7*3.18%</f>
        <v>6092.5620000000008</v>
      </c>
      <c r="F7" s="12">
        <f>D7+E7</f>
        <v>197682.56200000001</v>
      </c>
      <c r="G7" s="12">
        <f>F7*C7</f>
        <v>593047.68599999999</v>
      </c>
      <c r="H7" s="184" t="s">
        <v>61</v>
      </c>
    </row>
    <row r="8" spans="1:8" ht="36" customHeight="1" thickBot="1" x14ac:dyDescent="0.3">
      <c r="A8" s="6">
        <v>2</v>
      </c>
      <c r="B8" s="21" t="s">
        <v>28</v>
      </c>
      <c r="C8" s="6">
        <v>200</v>
      </c>
      <c r="D8" s="12">
        <v>2380</v>
      </c>
      <c r="E8" s="12">
        <f t="shared" ref="E8:E40" si="0">D8*3.18%</f>
        <v>75.683999999999997</v>
      </c>
      <c r="F8" s="12">
        <f t="shared" ref="F8:F40" si="1">D8+E8</f>
        <v>2455.6840000000002</v>
      </c>
      <c r="G8" s="12">
        <f>F8*C8</f>
        <v>491136.80000000005</v>
      </c>
      <c r="H8" s="189"/>
    </row>
    <row r="9" spans="1:8" ht="33.75" customHeight="1" thickBot="1" x14ac:dyDescent="0.3">
      <c r="A9" s="6">
        <v>3</v>
      </c>
      <c r="B9" s="21" t="s">
        <v>29</v>
      </c>
      <c r="C9" s="6">
        <v>2500</v>
      </c>
      <c r="D9" s="12">
        <v>2737</v>
      </c>
      <c r="E9" s="12">
        <f t="shared" si="0"/>
        <v>87.036600000000007</v>
      </c>
      <c r="F9" s="12">
        <f t="shared" si="1"/>
        <v>2824.0365999999999</v>
      </c>
      <c r="G9" s="12">
        <f t="shared" ref="G9:G40" si="2">F9*C9</f>
        <v>7060091.5</v>
      </c>
      <c r="H9" s="189"/>
    </row>
    <row r="10" spans="1:8" ht="42.75" customHeight="1" thickBot="1" x14ac:dyDescent="0.3">
      <c r="A10" s="6">
        <v>4</v>
      </c>
      <c r="B10" s="21" t="s">
        <v>30</v>
      </c>
      <c r="C10" s="6">
        <v>30</v>
      </c>
      <c r="D10" s="12">
        <v>1428</v>
      </c>
      <c r="E10" s="12">
        <f t="shared" si="0"/>
        <v>45.410400000000003</v>
      </c>
      <c r="F10" s="12">
        <f t="shared" si="1"/>
        <v>1473.4104</v>
      </c>
      <c r="G10" s="12">
        <f t="shared" si="2"/>
        <v>44202.311999999998</v>
      </c>
      <c r="H10" s="189"/>
    </row>
    <row r="11" spans="1:8" ht="42.75" customHeight="1" thickBot="1" x14ac:dyDescent="0.3">
      <c r="A11" s="6">
        <v>5</v>
      </c>
      <c r="B11" s="21" t="s">
        <v>31</v>
      </c>
      <c r="C11" s="6">
        <v>50</v>
      </c>
      <c r="D11" s="12">
        <v>952</v>
      </c>
      <c r="E11" s="12">
        <f t="shared" si="0"/>
        <v>30.273600000000002</v>
      </c>
      <c r="F11" s="12">
        <f t="shared" si="1"/>
        <v>982.27359999999999</v>
      </c>
      <c r="G11" s="12">
        <f t="shared" si="2"/>
        <v>49113.68</v>
      </c>
      <c r="H11" s="189"/>
    </row>
    <row r="12" spans="1:8" ht="42.75" customHeight="1" thickBot="1" x14ac:dyDescent="0.3">
      <c r="A12" s="6">
        <v>6</v>
      </c>
      <c r="B12" s="21" t="s">
        <v>32</v>
      </c>
      <c r="C12" s="6">
        <v>10</v>
      </c>
      <c r="D12" s="12">
        <v>2142</v>
      </c>
      <c r="E12" s="12">
        <f t="shared" si="0"/>
        <v>68.115600000000001</v>
      </c>
      <c r="F12" s="12">
        <f t="shared" si="1"/>
        <v>2210.1156000000001</v>
      </c>
      <c r="G12" s="12">
        <f t="shared" si="2"/>
        <v>22101.156000000003</v>
      </c>
      <c r="H12" s="189"/>
    </row>
    <row r="13" spans="1:8" ht="42.75" customHeight="1" thickBot="1" x14ac:dyDescent="0.3">
      <c r="A13" s="6">
        <v>7</v>
      </c>
      <c r="B13" s="21" t="s">
        <v>33</v>
      </c>
      <c r="C13" s="6">
        <v>150</v>
      </c>
      <c r="D13" s="12">
        <v>1904</v>
      </c>
      <c r="E13" s="12">
        <f t="shared" si="0"/>
        <v>60.547200000000004</v>
      </c>
      <c r="F13" s="12">
        <f t="shared" si="1"/>
        <v>1964.5472</v>
      </c>
      <c r="G13" s="12">
        <f t="shared" si="2"/>
        <v>294682.08</v>
      </c>
      <c r="H13" s="189"/>
    </row>
    <row r="14" spans="1:8" ht="42.75" customHeight="1" thickBot="1" x14ac:dyDescent="0.3">
      <c r="A14" s="6">
        <v>8</v>
      </c>
      <c r="B14" s="21" t="s">
        <v>34</v>
      </c>
      <c r="C14" s="6">
        <v>100</v>
      </c>
      <c r="D14" s="12">
        <v>3808</v>
      </c>
      <c r="E14" s="12">
        <f t="shared" si="0"/>
        <v>121.09440000000001</v>
      </c>
      <c r="F14" s="12">
        <f t="shared" si="1"/>
        <v>3929.0944</v>
      </c>
      <c r="G14" s="12">
        <f t="shared" si="2"/>
        <v>392909.44</v>
      </c>
      <c r="H14" s="189"/>
    </row>
    <row r="15" spans="1:8" ht="42.75" customHeight="1" thickBot="1" x14ac:dyDescent="0.3">
      <c r="A15" s="6">
        <v>9</v>
      </c>
      <c r="B15" s="21" t="s">
        <v>35</v>
      </c>
      <c r="C15" s="6">
        <v>100</v>
      </c>
      <c r="D15" s="12">
        <v>8092</v>
      </c>
      <c r="E15" s="12">
        <f t="shared" si="0"/>
        <v>257.32560000000001</v>
      </c>
      <c r="F15" s="12">
        <f t="shared" si="1"/>
        <v>8349.3256000000001</v>
      </c>
      <c r="G15" s="12">
        <f t="shared" si="2"/>
        <v>834932.56</v>
      </c>
      <c r="H15" s="189"/>
    </row>
    <row r="16" spans="1:8" ht="42.75" customHeight="1" thickBot="1" x14ac:dyDescent="0.3">
      <c r="A16" s="6">
        <v>10</v>
      </c>
      <c r="B16" s="21" t="s">
        <v>36</v>
      </c>
      <c r="C16" s="6">
        <v>4</v>
      </c>
      <c r="D16" s="12">
        <v>13923</v>
      </c>
      <c r="E16" s="12">
        <f t="shared" si="0"/>
        <v>442.75140000000005</v>
      </c>
      <c r="F16" s="12">
        <f t="shared" si="1"/>
        <v>14365.751399999999</v>
      </c>
      <c r="G16" s="12">
        <f t="shared" si="2"/>
        <v>57463.005599999997</v>
      </c>
      <c r="H16" s="189"/>
    </row>
    <row r="17" spans="1:8" ht="42.75" customHeight="1" thickBot="1" x14ac:dyDescent="0.3">
      <c r="A17" s="6">
        <v>11</v>
      </c>
      <c r="B17" s="21" t="s">
        <v>37</v>
      </c>
      <c r="C17" s="6">
        <v>10</v>
      </c>
      <c r="D17" s="12">
        <v>2023</v>
      </c>
      <c r="E17" s="12">
        <f t="shared" si="0"/>
        <v>64.331400000000002</v>
      </c>
      <c r="F17" s="12">
        <f t="shared" si="1"/>
        <v>2087.3314</v>
      </c>
      <c r="G17" s="12">
        <f t="shared" si="2"/>
        <v>20873.313999999998</v>
      </c>
      <c r="H17" s="189"/>
    </row>
    <row r="18" spans="1:8" ht="42.75" customHeight="1" thickBot="1" x14ac:dyDescent="0.3">
      <c r="A18" s="6">
        <v>12</v>
      </c>
      <c r="B18" s="21" t="s">
        <v>38</v>
      </c>
      <c r="C18" s="6">
        <v>250</v>
      </c>
      <c r="D18" s="12">
        <v>1666</v>
      </c>
      <c r="E18" s="12">
        <f t="shared" si="0"/>
        <v>52.9788</v>
      </c>
      <c r="F18" s="12">
        <f t="shared" si="1"/>
        <v>1718.9788000000001</v>
      </c>
      <c r="G18" s="12">
        <f t="shared" si="2"/>
        <v>429744.7</v>
      </c>
      <c r="H18" s="189"/>
    </row>
    <row r="19" spans="1:8" ht="42.75" customHeight="1" thickBot="1" x14ac:dyDescent="0.3">
      <c r="A19" s="6">
        <v>13</v>
      </c>
      <c r="B19" s="21" t="s">
        <v>39</v>
      </c>
      <c r="C19" s="6">
        <v>250</v>
      </c>
      <c r="D19" s="12">
        <v>833</v>
      </c>
      <c r="E19" s="12">
        <f t="shared" si="0"/>
        <v>26.4894</v>
      </c>
      <c r="F19" s="12">
        <f t="shared" si="1"/>
        <v>859.48940000000005</v>
      </c>
      <c r="G19" s="12">
        <f t="shared" si="2"/>
        <v>214872.35</v>
      </c>
      <c r="H19" s="189"/>
    </row>
    <row r="20" spans="1:8" ht="42.75" customHeight="1" thickBot="1" x14ac:dyDescent="0.3">
      <c r="A20" s="6">
        <v>14</v>
      </c>
      <c r="B20" s="21" t="s">
        <v>40</v>
      </c>
      <c r="C20" s="6">
        <v>50</v>
      </c>
      <c r="D20" s="12">
        <v>12495</v>
      </c>
      <c r="E20" s="12">
        <f t="shared" si="0"/>
        <v>397.34100000000001</v>
      </c>
      <c r="F20" s="12">
        <f t="shared" si="1"/>
        <v>12892.341</v>
      </c>
      <c r="G20" s="12">
        <f t="shared" si="2"/>
        <v>644617.05000000005</v>
      </c>
      <c r="H20" s="189"/>
    </row>
    <row r="21" spans="1:8" ht="42.75" customHeight="1" thickBot="1" x14ac:dyDescent="0.3">
      <c r="A21" s="6">
        <v>15</v>
      </c>
      <c r="B21" s="21" t="s">
        <v>41</v>
      </c>
      <c r="C21" s="6">
        <v>100</v>
      </c>
      <c r="D21" s="12">
        <v>3927</v>
      </c>
      <c r="E21" s="12">
        <f t="shared" si="0"/>
        <v>124.87860000000001</v>
      </c>
      <c r="F21" s="12">
        <f t="shared" si="1"/>
        <v>4051.8786</v>
      </c>
      <c r="G21" s="12">
        <f t="shared" si="2"/>
        <v>405187.86</v>
      </c>
      <c r="H21" s="189"/>
    </row>
    <row r="22" spans="1:8" ht="42.75" customHeight="1" thickBot="1" x14ac:dyDescent="0.3">
      <c r="A22" s="6">
        <v>16</v>
      </c>
      <c r="B22" s="21" t="s">
        <v>42</v>
      </c>
      <c r="C22" s="6">
        <v>10</v>
      </c>
      <c r="D22" s="12">
        <v>4165</v>
      </c>
      <c r="E22" s="12">
        <f t="shared" si="0"/>
        <v>132.447</v>
      </c>
      <c r="F22" s="12">
        <f t="shared" si="1"/>
        <v>4297.4470000000001</v>
      </c>
      <c r="G22" s="12">
        <f t="shared" si="2"/>
        <v>42974.47</v>
      </c>
      <c r="H22" s="189"/>
    </row>
    <row r="23" spans="1:8" ht="42.75" customHeight="1" thickBot="1" x14ac:dyDescent="0.3">
      <c r="A23" s="6">
        <v>17</v>
      </c>
      <c r="B23" s="21" t="s">
        <v>43</v>
      </c>
      <c r="C23" s="6">
        <v>20</v>
      </c>
      <c r="D23" s="12">
        <v>3451</v>
      </c>
      <c r="E23" s="12">
        <f t="shared" si="0"/>
        <v>109.74180000000001</v>
      </c>
      <c r="F23" s="12">
        <f t="shared" si="1"/>
        <v>3560.7417999999998</v>
      </c>
      <c r="G23" s="12">
        <f t="shared" si="2"/>
        <v>71214.835999999996</v>
      </c>
      <c r="H23" s="189"/>
    </row>
    <row r="24" spans="1:8" ht="42.75" customHeight="1" thickBot="1" x14ac:dyDescent="0.3">
      <c r="A24" s="6">
        <v>18</v>
      </c>
      <c r="B24" s="21" t="s">
        <v>44</v>
      </c>
      <c r="C24" s="6">
        <v>5</v>
      </c>
      <c r="D24" s="12">
        <v>100912</v>
      </c>
      <c r="E24" s="12">
        <f t="shared" si="0"/>
        <v>3209.0016000000001</v>
      </c>
      <c r="F24" s="12">
        <f t="shared" si="1"/>
        <v>104121.0016</v>
      </c>
      <c r="G24" s="12">
        <f t="shared" si="2"/>
        <v>520605.00800000003</v>
      </c>
      <c r="H24" s="189"/>
    </row>
    <row r="25" spans="1:8" ht="42.75" customHeight="1" thickBot="1" x14ac:dyDescent="0.3">
      <c r="A25" s="6">
        <v>19</v>
      </c>
      <c r="B25" s="21" t="s">
        <v>45</v>
      </c>
      <c r="C25" s="6">
        <v>15</v>
      </c>
      <c r="D25" s="12">
        <v>46291</v>
      </c>
      <c r="E25" s="12">
        <f t="shared" si="0"/>
        <v>1472.0538000000001</v>
      </c>
      <c r="F25" s="12">
        <f t="shared" si="1"/>
        <v>47763.053800000002</v>
      </c>
      <c r="G25" s="12">
        <f t="shared" si="2"/>
        <v>716445.80700000003</v>
      </c>
      <c r="H25" s="189"/>
    </row>
    <row r="26" spans="1:8" ht="42.75" customHeight="1" thickBot="1" x14ac:dyDescent="0.3">
      <c r="A26" s="6">
        <v>20</v>
      </c>
      <c r="B26" s="21" t="s">
        <v>46</v>
      </c>
      <c r="C26" s="6">
        <v>5</v>
      </c>
      <c r="D26" s="12">
        <v>72590</v>
      </c>
      <c r="E26" s="12">
        <f t="shared" si="0"/>
        <v>2308.3620000000001</v>
      </c>
      <c r="F26" s="12">
        <f t="shared" si="1"/>
        <v>74898.361999999994</v>
      </c>
      <c r="G26" s="12">
        <f t="shared" si="2"/>
        <v>374491.80999999994</v>
      </c>
      <c r="H26" s="189"/>
    </row>
    <row r="27" spans="1:8" ht="42.75" customHeight="1" thickBot="1" x14ac:dyDescent="0.3">
      <c r="A27" s="6">
        <v>21</v>
      </c>
      <c r="B27" s="21" t="s">
        <v>47</v>
      </c>
      <c r="C27" s="6">
        <v>50</v>
      </c>
      <c r="D27" s="12">
        <v>5474</v>
      </c>
      <c r="E27" s="12">
        <f t="shared" si="0"/>
        <v>174.07320000000001</v>
      </c>
      <c r="F27" s="12">
        <f t="shared" si="1"/>
        <v>5648.0731999999998</v>
      </c>
      <c r="G27" s="12">
        <f t="shared" si="2"/>
        <v>282403.65999999997</v>
      </c>
      <c r="H27" s="189"/>
    </row>
    <row r="28" spans="1:8" ht="42.75" customHeight="1" thickBot="1" x14ac:dyDescent="0.3">
      <c r="A28" s="6">
        <v>22</v>
      </c>
      <c r="B28" s="21" t="s">
        <v>48</v>
      </c>
      <c r="C28" s="6">
        <v>2000</v>
      </c>
      <c r="D28" s="12">
        <v>357</v>
      </c>
      <c r="E28" s="12">
        <f t="shared" si="0"/>
        <v>11.352600000000001</v>
      </c>
      <c r="F28" s="12">
        <f t="shared" si="1"/>
        <v>368.3526</v>
      </c>
      <c r="G28" s="12">
        <f t="shared" si="2"/>
        <v>736705.2</v>
      </c>
      <c r="H28" s="189"/>
    </row>
    <row r="29" spans="1:8" ht="42.75" customHeight="1" thickBot="1" x14ac:dyDescent="0.3">
      <c r="A29" s="6">
        <v>23</v>
      </c>
      <c r="B29" s="21" t="s">
        <v>49</v>
      </c>
      <c r="C29" s="6">
        <v>100</v>
      </c>
      <c r="D29" s="12">
        <v>476</v>
      </c>
      <c r="E29" s="12">
        <f t="shared" si="0"/>
        <v>15.136800000000001</v>
      </c>
      <c r="F29" s="12">
        <f t="shared" si="1"/>
        <v>491.13679999999999</v>
      </c>
      <c r="G29" s="12">
        <f t="shared" si="2"/>
        <v>49113.68</v>
      </c>
      <c r="H29" s="189"/>
    </row>
    <row r="30" spans="1:8" ht="42.75" customHeight="1" thickBot="1" x14ac:dyDescent="0.3">
      <c r="A30" s="6">
        <v>24</v>
      </c>
      <c r="B30" s="10" t="s">
        <v>60</v>
      </c>
      <c r="C30" s="6">
        <v>100</v>
      </c>
      <c r="D30" s="12">
        <v>595</v>
      </c>
      <c r="E30" s="12">
        <f t="shared" si="0"/>
        <v>18.920999999999999</v>
      </c>
      <c r="F30" s="12">
        <f t="shared" si="1"/>
        <v>613.92100000000005</v>
      </c>
      <c r="G30" s="12">
        <f t="shared" si="2"/>
        <v>61392.100000000006</v>
      </c>
      <c r="H30" s="189"/>
    </row>
    <row r="31" spans="1:8" ht="42.75" customHeight="1" thickBot="1" x14ac:dyDescent="0.3">
      <c r="A31" s="6">
        <v>25</v>
      </c>
      <c r="B31" s="21" t="s">
        <v>50</v>
      </c>
      <c r="C31" s="6">
        <v>100</v>
      </c>
      <c r="D31" s="12">
        <v>714</v>
      </c>
      <c r="E31" s="12">
        <f t="shared" si="0"/>
        <v>22.705200000000001</v>
      </c>
      <c r="F31" s="12">
        <f t="shared" si="1"/>
        <v>736.70519999999999</v>
      </c>
      <c r="G31" s="12">
        <f t="shared" si="2"/>
        <v>73670.52</v>
      </c>
      <c r="H31" s="189"/>
    </row>
    <row r="32" spans="1:8" ht="42.75" customHeight="1" thickBot="1" x14ac:dyDescent="0.3">
      <c r="A32" s="6">
        <v>26</v>
      </c>
      <c r="B32" s="21" t="s">
        <v>51</v>
      </c>
      <c r="C32" s="6">
        <v>100</v>
      </c>
      <c r="D32" s="12">
        <v>595</v>
      </c>
      <c r="E32" s="12">
        <f t="shared" si="0"/>
        <v>18.920999999999999</v>
      </c>
      <c r="F32" s="12">
        <f t="shared" si="1"/>
        <v>613.92100000000005</v>
      </c>
      <c r="G32" s="12">
        <f t="shared" si="2"/>
        <v>61392.100000000006</v>
      </c>
      <c r="H32" s="189"/>
    </row>
    <row r="33" spans="1:8" ht="42.75" customHeight="1" thickBot="1" x14ac:dyDescent="0.3">
      <c r="A33" s="6">
        <v>27</v>
      </c>
      <c r="B33" s="21" t="s">
        <v>52</v>
      </c>
      <c r="C33" s="6">
        <v>2</v>
      </c>
      <c r="D33" s="12">
        <v>28322</v>
      </c>
      <c r="E33" s="12">
        <f t="shared" si="0"/>
        <v>900.63960000000009</v>
      </c>
      <c r="F33" s="12">
        <f t="shared" si="1"/>
        <v>29222.639599999999</v>
      </c>
      <c r="G33" s="12">
        <f t="shared" si="2"/>
        <v>58445.279199999997</v>
      </c>
      <c r="H33" s="189"/>
    </row>
    <row r="34" spans="1:8" ht="42.75" customHeight="1" thickBot="1" x14ac:dyDescent="0.3">
      <c r="A34" s="6">
        <v>28</v>
      </c>
      <c r="B34" s="21" t="s">
        <v>53</v>
      </c>
      <c r="C34" s="6">
        <v>3</v>
      </c>
      <c r="D34" s="12">
        <v>110313</v>
      </c>
      <c r="E34" s="12">
        <f t="shared" si="0"/>
        <v>3507.9534000000003</v>
      </c>
      <c r="F34" s="12">
        <f t="shared" si="1"/>
        <v>113820.9534</v>
      </c>
      <c r="G34" s="12">
        <f t="shared" si="2"/>
        <v>341462.8602</v>
      </c>
      <c r="H34" s="189"/>
    </row>
    <row r="35" spans="1:8" ht="42.75" customHeight="1" thickBot="1" x14ac:dyDescent="0.3">
      <c r="A35" s="6">
        <v>29</v>
      </c>
      <c r="B35" s="21" t="s">
        <v>54</v>
      </c>
      <c r="C35" s="6">
        <v>50</v>
      </c>
      <c r="D35" s="12">
        <v>476</v>
      </c>
      <c r="E35" s="12">
        <f t="shared" si="0"/>
        <v>15.136800000000001</v>
      </c>
      <c r="F35" s="12">
        <f t="shared" si="1"/>
        <v>491.13679999999999</v>
      </c>
      <c r="G35" s="12">
        <f t="shared" si="2"/>
        <v>24556.84</v>
      </c>
      <c r="H35" s="189"/>
    </row>
    <row r="36" spans="1:8" ht="42.75" customHeight="1" thickBot="1" x14ac:dyDescent="0.3">
      <c r="A36" s="6">
        <v>30</v>
      </c>
      <c r="B36" s="21" t="s">
        <v>55</v>
      </c>
      <c r="C36" s="6">
        <v>15</v>
      </c>
      <c r="D36" s="12">
        <v>33082</v>
      </c>
      <c r="E36" s="12">
        <f t="shared" si="0"/>
        <v>1052.0076000000001</v>
      </c>
      <c r="F36" s="12">
        <f t="shared" si="1"/>
        <v>34134.007599999997</v>
      </c>
      <c r="G36" s="12">
        <f t="shared" si="2"/>
        <v>512010.11399999994</v>
      </c>
      <c r="H36" s="189"/>
    </row>
    <row r="37" spans="1:8" ht="42.75" customHeight="1" thickBot="1" x14ac:dyDescent="0.3">
      <c r="A37" s="6">
        <v>31</v>
      </c>
      <c r="B37" s="21" t="s">
        <v>56</v>
      </c>
      <c r="C37" s="6">
        <v>200</v>
      </c>
      <c r="D37" s="12">
        <v>2499</v>
      </c>
      <c r="E37" s="12">
        <f t="shared" si="0"/>
        <v>79.46820000000001</v>
      </c>
      <c r="F37" s="12">
        <f t="shared" si="1"/>
        <v>2578.4681999999998</v>
      </c>
      <c r="G37" s="12">
        <f t="shared" si="2"/>
        <v>515693.63999999996</v>
      </c>
      <c r="H37" s="189"/>
    </row>
    <row r="38" spans="1:8" ht="42.75" customHeight="1" thickBot="1" x14ac:dyDescent="0.3">
      <c r="A38" s="6">
        <v>32</v>
      </c>
      <c r="B38" s="21" t="s">
        <v>57</v>
      </c>
      <c r="C38" s="6">
        <v>100</v>
      </c>
      <c r="D38" s="12">
        <v>833</v>
      </c>
      <c r="E38" s="12">
        <f t="shared" si="0"/>
        <v>26.4894</v>
      </c>
      <c r="F38" s="12">
        <f t="shared" si="1"/>
        <v>859.48940000000005</v>
      </c>
      <c r="G38" s="12">
        <f t="shared" si="2"/>
        <v>85948.94</v>
      </c>
      <c r="H38" s="189"/>
    </row>
    <row r="39" spans="1:8" ht="42.75" customHeight="1" thickBot="1" x14ac:dyDescent="0.3">
      <c r="A39" s="6">
        <v>33</v>
      </c>
      <c r="B39" s="21" t="s">
        <v>58</v>
      </c>
      <c r="C39" s="6">
        <v>1</v>
      </c>
      <c r="D39" s="12">
        <v>687225</v>
      </c>
      <c r="E39" s="12">
        <f t="shared" si="0"/>
        <v>21853.755000000001</v>
      </c>
      <c r="F39" s="12">
        <f t="shared" si="1"/>
        <v>709078.755</v>
      </c>
      <c r="G39" s="12">
        <f t="shared" si="2"/>
        <v>709078.755</v>
      </c>
      <c r="H39" s="189"/>
    </row>
    <row r="40" spans="1:8" ht="42.75" customHeight="1" thickBot="1" x14ac:dyDescent="0.3">
      <c r="A40" s="6">
        <v>34</v>
      </c>
      <c r="B40" s="21" t="s">
        <v>59</v>
      </c>
      <c r="C40" s="6">
        <v>456</v>
      </c>
      <c r="D40" s="12">
        <v>10710</v>
      </c>
      <c r="E40" s="12">
        <f t="shared" si="0"/>
        <v>340.57800000000003</v>
      </c>
      <c r="F40" s="12">
        <f t="shared" si="1"/>
        <v>11050.578</v>
      </c>
      <c r="G40" s="12">
        <f t="shared" si="2"/>
        <v>5039063.568</v>
      </c>
      <c r="H40" s="192"/>
    </row>
    <row r="41" spans="1:8" x14ac:dyDescent="0.25">
      <c r="C41" s="18"/>
      <c r="G41" s="17"/>
    </row>
    <row r="42" spans="1:8" x14ac:dyDescent="0.25">
      <c r="B42" s="16"/>
      <c r="C42" s="18"/>
      <c r="D42" s="16"/>
      <c r="G42" s="17"/>
    </row>
    <row r="43" spans="1:8" x14ac:dyDescent="0.25">
      <c r="B43" s="16"/>
      <c r="C43" s="15"/>
      <c r="D43" s="17"/>
    </row>
    <row r="44" spans="1:8" x14ac:dyDescent="0.25">
      <c r="B44" s="15"/>
      <c r="C44" s="17"/>
      <c r="D44" s="17"/>
    </row>
    <row r="45" spans="1:8" x14ac:dyDescent="0.25">
      <c r="D45" s="17"/>
    </row>
    <row r="46" spans="1:8" x14ac:dyDescent="0.25">
      <c r="D46" s="17"/>
    </row>
    <row r="47" spans="1:8" x14ac:dyDescent="0.25">
      <c r="D47" s="17"/>
    </row>
    <row r="48" spans="1:8" x14ac:dyDescent="0.25">
      <c r="D48" s="17"/>
    </row>
    <row r="52" spans="4:4" x14ac:dyDescent="0.25">
      <c r="D52" s="16"/>
    </row>
  </sheetData>
  <mergeCells count="2">
    <mergeCell ref="H7:H40"/>
    <mergeCell ref="A5:H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topLeftCell="A52" workbookViewId="0">
      <selection activeCell="C12" sqref="C12"/>
    </sheetView>
  </sheetViews>
  <sheetFormatPr baseColWidth="10" defaultRowHeight="15" x14ac:dyDescent="0.25"/>
  <cols>
    <col min="2" max="2" width="66.5703125" customWidth="1"/>
    <col min="3" max="3" width="17.140625" customWidth="1"/>
    <col min="4" max="4" width="17.140625" style="23" customWidth="1"/>
    <col min="5" max="5" width="20.28515625" style="43" customWidth="1"/>
    <col min="6" max="6" width="15.5703125" style="32" customWidth="1"/>
    <col min="7" max="7" width="18.140625" style="32" customWidth="1"/>
    <col min="8" max="8" width="15.85546875" style="32" customWidth="1"/>
    <col min="9" max="9" width="36.140625" customWidth="1"/>
  </cols>
  <sheetData>
    <row r="1" spans="1:9" ht="24.75" customHeight="1" x14ac:dyDescent="0.25">
      <c r="E1" s="42" t="s">
        <v>0</v>
      </c>
    </row>
    <row r="5" spans="1:9" ht="47.25" customHeight="1" thickBot="1" x14ac:dyDescent="0.3">
      <c r="A5" s="190" t="s">
        <v>331</v>
      </c>
      <c r="B5" s="191"/>
      <c r="C5" s="191"/>
      <c r="D5" s="191"/>
      <c r="E5" s="191"/>
      <c r="F5" s="191"/>
      <c r="G5" s="191"/>
      <c r="H5" s="191"/>
      <c r="I5" s="191"/>
    </row>
    <row r="6" spans="1:9" ht="51.75" customHeight="1" thickBot="1" x14ac:dyDescent="0.3">
      <c r="A6" s="1" t="s">
        <v>1</v>
      </c>
      <c r="B6" s="3" t="s">
        <v>2</v>
      </c>
      <c r="C6" s="1" t="s">
        <v>7</v>
      </c>
      <c r="D6" s="1" t="s">
        <v>81</v>
      </c>
      <c r="E6" s="33" t="s">
        <v>3</v>
      </c>
      <c r="F6" s="33" t="s">
        <v>4</v>
      </c>
      <c r="G6" s="38" t="s">
        <v>5</v>
      </c>
      <c r="H6" s="38" t="s">
        <v>6</v>
      </c>
      <c r="I6" s="3" t="s">
        <v>12</v>
      </c>
    </row>
    <row r="7" spans="1:9" ht="35.1" customHeight="1" thickBot="1" x14ac:dyDescent="0.3">
      <c r="A7" s="6">
        <v>1</v>
      </c>
      <c r="B7" s="22" t="s">
        <v>62</v>
      </c>
      <c r="C7" s="6">
        <v>1</v>
      </c>
      <c r="D7" s="25" t="s">
        <v>82</v>
      </c>
      <c r="E7" s="44">
        <v>10000</v>
      </c>
      <c r="F7" s="34">
        <f>E7*3.18%</f>
        <v>318</v>
      </c>
      <c r="G7" s="34">
        <f>E7+F7</f>
        <v>10318</v>
      </c>
      <c r="H7" s="39">
        <f>G7*C7</f>
        <v>10318</v>
      </c>
      <c r="I7" s="184" t="s">
        <v>173</v>
      </c>
    </row>
    <row r="8" spans="1:9" ht="35.1" customHeight="1" thickBot="1" x14ac:dyDescent="0.3">
      <c r="A8" s="6">
        <v>2</v>
      </c>
      <c r="B8" s="22" t="s">
        <v>63</v>
      </c>
      <c r="C8" s="6">
        <v>1</v>
      </c>
      <c r="D8" s="25" t="s">
        <v>83</v>
      </c>
      <c r="E8" s="44">
        <v>110000</v>
      </c>
      <c r="F8" s="34">
        <f>E8*3.18%</f>
        <v>3498</v>
      </c>
      <c r="G8" s="34">
        <f>E8+F8</f>
        <v>113498</v>
      </c>
      <c r="H8" s="39">
        <f>G8*C8</f>
        <v>113498</v>
      </c>
      <c r="I8" s="189"/>
    </row>
    <row r="9" spans="1:9" ht="35.1" customHeight="1" thickBot="1" x14ac:dyDescent="0.3">
      <c r="A9" s="6">
        <v>3</v>
      </c>
      <c r="B9" s="22" t="s">
        <v>64</v>
      </c>
      <c r="C9" s="6">
        <v>1</v>
      </c>
      <c r="D9" s="25" t="s">
        <v>82</v>
      </c>
      <c r="E9" s="44">
        <v>14500</v>
      </c>
      <c r="F9" s="34">
        <f t="shared" ref="F9:F111" si="0">E9*3.18%</f>
        <v>461.1</v>
      </c>
      <c r="G9" s="34">
        <f t="shared" ref="G9:G111" si="1">E9+F9</f>
        <v>14961.1</v>
      </c>
      <c r="H9" s="39">
        <f t="shared" ref="H9:H111" si="2">G9*C9</f>
        <v>14961.1</v>
      </c>
      <c r="I9" s="189"/>
    </row>
    <row r="10" spans="1:9" ht="35.1" customHeight="1" thickBot="1" x14ac:dyDescent="0.3">
      <c r="A10" s="6">
        <v>4</v>
      </c>
      <c r="B10" s="22" t="s">
        <v>65</v>
      </c>
      <c r="C10" s="6">
        <v>1</v>
      </c>
      <c r="D10" s="25" t="s">
        <v>82</v>
      </c>
      <c r="E10" s="44">
        <v>7500</v>
      </c>
      <c r="F10" s="34">
        <f t="shared" si="0"/>
        <v>238.5</v>
      </c>
      <c r="G10" s="34">
        <f t="shared" si="1"/>
        <v>7738.5</v>
      </c>
      <c r="H10" s="39">
        <f t="shared" si="2"/>
        <v>7738.5</v>
      </c>
      <c r="I10" s="189"/>
    </row>
    <row r="11" spans="1:9" ht="35.1" customHeight="1" thickBot="1" x14ac:dyDescent="0.3">
      <c r="A11" s="6">
        <v>5</v>
      </c>
      <c r="B11" s="22" t="s">
        <v>66</v>
      </c>
      <c r="C11" s="6">
        <v>1</v>
      </c>
      <c r="D11" s="25" t="s">
        <v>82</v>
      </c>
      <c r="E11" s="44">
        <v>17000</v>
      </c>
      <c r="F11" s="34">
        <f t="shared" si="0"/>
        <v>540.6</v>
      </c>
      <c r="G11" s="34">
        <f t="shared" si="1"/>
        <v>17540.599999999999</v>
      </c>
      <c r="H11" s="39">
        <f t="shared" si="2"/>
        <v>17540.599999999999</v>
      </c>
      <c r="I11" s="189"/>
    </row>
    <row r="12" spans="1:9" ht="35.1" customHeight="1" thickBot="1" x14ac:dyDescent="0.3">
      <c r="A12" s="6">
        <v>6</v>
      </c>
      <c r="B12" s="22" t="s">
        <v>67</v>
      </c>
      <c r="C12" s="6">
        <v>1</v>
      </c>
      <c r="D12" s="25" t="s">
        <v>82</v>
      </c>
      <c r="E12" s="44">
        <v>35000</v>
      </c>
      <c r="F12" s="34">
        <f t="shared" si="0"/>
        <v>1113</v>
      </c>
      <c r="G12" s="34">
        <f t="shared" si="1"/>
        <v>36113</v>
      </c>
      <c r="H12" s="39">
        <f t="shared" si="2"/>
        <v>36113</v>
      </c>
      <c r="I12" s="189"/>
    </row>
    <row r="13" spans="1:9" ht="35.1" customHeight="1" thickBot="1" x14ac:dyDescent="0.3">
      <c r="A13" s="6">
        <v>7</v>
      </c>
      <c r="B13" s="22" t="s">
        <v>68</v>
      </c>
      <c r="C13" s="6">
        <v>1</v>
      </c>
      <c r="D13" s="25" t="s">
        <v>82</v>
      </c>
      <c r="E13" s="44">
        <v>20000</v>
      </c>
      <c r="F13" s="34">
        <f t="shared" si="0"/>
        <v>636</v>
      </c>
      <c r="G13" s="34">
        <f t="shared" si="1"/>
        <v>20636</v>
      </c>
      <c r="H13" s="39">
        <f t="shared" si="2"/>
        <v>20636</v>
      </c>
      <c r="I13" s="189"/>
    </row>
    <row r="14" spans="1:9" ht="35.1" customHeight="1" thickBot="1" x14ac:dyDescent="0.3">
      <c r="A14" s="6">
        <v>8</v>
      </c>
      <c r="B14" s="22" t="s">
        <v>69</v>
      </c>
      <c r="C14" s="6">
        <v>1</v>
      </c>
      <c r="D14" s="25" t="s">
        <v>82</v>
      </c>
      <c r="E14" s="44">
        <v>7501</v>
      </c>
      <c r="F14" s="34">
        <f t="shared" si="0"/>
        <v>238.5318</v>
      </c>
      <c r="G14" s="34">
        <f t="shared" si="1"/>
        <v>7739.5317999999997</v>
      </c>
      <c r="H14" s="39">
        <f t="shared" si="2"/>
        <v>7739.5317999999997</v>
      </c>
      <c r="I14" s="189"/>
    </row>
    <row r="15" spans="1:9" ht="35.1" customHeight="1" thickBot="1" x14ac:dyDescent="0.3">
      <c r="A15" s="6">
        <v>9</v>
      </c>
      <c r="B15" s="22" t="s">
        <v>70</v>
      </c>
      <c r="C15" s="6">
        <v>1</v>
      </c>
      <c r="D15" s="25" t="s">
        <v>82</v>
      </c>
      <c r="E15" s="44">
        <v>75000</v>
      </c>
      <c r="F15" s="34">
        <f t="shared" si="0"/>
        <v>2385</v>
      </c>
      <c r="G15" s="34">
        <f t="shared" si="1"/>
        <v>77385</v>
      </c>
      <c r="H15" s="39">
        <f t="shared" si="2"/>
        <v>77385</v>
      </c>
      <c r="I15" s="189"/>
    </row>
    <row r="16" spans="1:9" ht="35.1" customHeight="1" thickBot="1" x14ac:dyDescent="0.3">
      <c r="A16" s="6">
        <v>10</v>
      </c>
      <c r="B16" s="22" t="s">
        <v>71</v>
      </c>
      <c r="C16" s="6">
        <v>1</v>
      </c>
      <c r="D16" s="25" t="s">
        <v>82</v>
      </c>
      <c r="E16" s="44">
        <v>8500</v>
      </c>
      <c r="F16" s="34">
        <f t="shared" si="0"/>
        <v>270.3</v>
      </c>
      <c r="G16" s="34">
        <f t="shared" si="1"/>
        <v>8770.2999999999993</v>
      </c>
      <c r="H16" s="39">
        <f t="shared" si="2"/>
        <v>8770.2999999999993</v>
      </c>
      <c r="I16" s="189"/>
    </row>
    <row r="17" spans="1:9" ht="35.1" customHeight="1" thickBot="1" x14ac:dyDescent="0.3">
      <c r="A17" s="6">
        <v>11</v>
      </c>
      <c r="B17" s="22" t="s">
        <v>72</v>
      </c>
      <c r="C17" s="6">
        <v>1</v>
      </c>
      <c r="D17" s="25" t="s">
        <v>82</v>
      </c>
      <c r="E17" s="44">
        <v>6000</v>
      </c>
      <c r="F17" s="34">
        <f t="shared" si="0"/>
        <v>190.8</v>
      </c>
      <c r="G17" s="34">
        <f t="shared" si="1"/>
        <v>6190.8</v>
      </c>
      <c r="H17" s="39">
        <f t="shared" si="2"/>
        <v>6190.8</v>
      </c>
      <c r="I17" s="189"/>
    </row>
    <row r="18" spans="1:9" ht="35.1" customHeight="1" thickBot="1" x14ac:dyDescent="0.3">
      <c r="A18" s="6">
        <v>12</v>
      </c>
      <c r="B18" s="22" t="s">
        <v>73</v>
      </c>
      <c r="C18" s="6">
        <v>1</v>
      </c>
      <c r="D18" s="25" t="s">
        <v>82</v>
      </c>
      <c r="E18" s="44">
        <v>4500</v>
      </c>
      <c r="F18" s="34">
        <f t="shared" si="0"/>
        <v>143.1</v>
      </c>
      <c r="G18" s="34">
        <f t="shared" si="1"/>
        <v>4643.1000000000004</v>
      </c>
      <c r="H18" s="39">
        <f t="shared" si="2"/>
        <v>4643.1000000000004</v>
      </c>
      <c r="I18" s="189"/>
    </row>
    <row r="19" spans="1:9" ht="35.1" customHeight="1" thickBot="1" x14ac:dyDescent="0.3">
      <c r="A19" s="6">
        <v>13</v>
      </c>
      <c r="B19" s="22" t="s">
        <v>74</v>
      </c>
      <c r="C19" s="6">
        <v>1</v>
      </c>
      <c r="D19" s="25" t="s">
        <v>82</v>
      </c>
      <c r="E19" s="44">
        <v>1501</v>
      </c>
      <c r="F19" s="34">
        <f t="shared" si="0"/>
        <v>47.7318</v>
      </c>
      <c r="G19" s="34">
        <f t="shared" si="1"/>
        <v>1548.7318</v>
      </c>
      <c r="H19" s="39">
        <f t="shared" si="2"/>
        <v>1548.7318</v>
      </c>
      <c r="I19" s="189"/>
    </row>
    <row r="20" spans="1:9" ht="35.1" customHeight="1" thickBot="1" x14ac:dyDescent="0.3">
      <c r="A20" s="6">
        <v>14</v>
      </c>
      <c r="B20" s="22" t="s">
        <v>75</v>
      </c>
      <c r="C20" s="6">
        <v>1</v>
      </c>
      <c r="D20" s="25" t="s">
        <v>82</v>
      </c>
      <c r="E20" s="44">
        <v>1501</v>
      </c>
      <c r="F20" s="34">
        <f t="shared" si="0"/>
        <v>47.7318</v>
      </c>
      <c r="G20" s="34">
        <f t="shared" si="1"/>
        <v>1548.7318</v>
      </c>
      <c r="H20" s="39">
        <f t="shared" si="2"/>
        <v>1548.7318</v>
      </c>
      <c r="I20" s="189"/>
    </row>
    <row r="21" spans="1:9" ht="35.1" customHeight="1" thickBot="1" x14ac:dyDescent="0.3">
      <c r="A21" s="6">
        <v>15</v>
      </c>
      <c r="B21" s="22" t="s">
        <v>76</v>
      </c>
      <c r="C21" s="6">
        <v>1</v>
      </c>
      <c r="D21" s="25" t="s">
        <v>82</v>
      </c>
      <c r="E21" s="44">
        <v>2000</v>
      </c>
      <c r="F21" s="34">
        <f t="shared" si="0"/>
        <v>63.6</v>
      </c>
      <c r="G21" s="34">
        <f t="shared" si="1"/>
        <v>2063.6</v>
      </c>
      <c r="H21" s="39">
        <f t="shared" si="2"/>
        <v>2063.6</v>
      </c>
      <c r="I21" s="189"/>
    </row>
    <row r="22" spans="1:9" ht="35.1" customHeight="1" thickBot="1" x14ac:dyDescent="0.3">
      <c r="A22" s="6">
        <v>16</v>
      </c>
      <c r="B22" s="22" t="s">
        <v>77</v>
      </c>
      <c r="C22" s="6">
        <v>1</v>
      </c>
      <c r="D22" s="25" t="s">
        <v>82</v>
      </c>
      <c r="E22" s="44">
        <v>3000</v>
      </c>
      <c r="F22" s="34">
        <f t="shared" si="0"/>
        <v>95.4</v>
      </c>
      <c r="G22" s="34">
        <f t="shared" si="1"/>
        <v>3095.4</v>
      </c>
      <c r="H22" s="39">
        <f t="shared" si="2"/>
        <v>3095.4</v>
      </c>
      <c r="I22" s="189"/>
    </row>
    <row r="23" spans="1:9" ht="35.1" customHeight="1" thickBot="1" x14ac:dyDescent="0.3">
      <c r="A23" s="6">
        <v>17</v>
      </c>
      <c r="B23" s="22" t="s">
        <v>78</v>
      </c>
      <c r="C23" s="6">
        <v>1</v>
      </c>
      <c r="D23" s="25" t="s">
        <v>82</v>
      </c>
      <c r="E23" s="44">
        <v>3500</v>
      </c>
      <c r="F23" s="34">
        <f t="shared" si="0"/>
        <v>111.30000000000001</v>
      </c>
      <c r="G23" s="34">
        <f t="shared" si="1"/>
        <v>3611.3</v>
      </c>
      <c r="H23" s="39">
        <f t="shared" si="2"/>
        <v>3611.3</v>
      </c>
      <c r="I23" s="189"/>
    </row>
    <row r="24" spans="1:9" ht="35.1" customHeight="1" thickBot="1" x14ac:dyDescent="0.3">
      <c r="A24" s="6">
        <v>18</v>
      </c>
      <c r="B24" s="22" t="s">
        <v>79</v>
      </c>
      <c r="C24" s="6">
        <v>1</v>
      </c>
      <c r="D24" s="25" t="s">
        <v>82</v>
      </c>
      <c r="E24" s="44">
        <v>6000</v>
      </c>
      <c r="F24" s="34">
        <f t="shared" si="0"/>
        <v>190.8</v>
      </c>
      <c r="G24" s="34">
        <f t="shared" si="1"/>
        <v>6190.8</v>
      </c>
      <c r="H24" s="39">
        <f t="shared" si="2"/>
        <v>6190.8</v>
      </c>
      <c r="I24" s="189"/>
    </row>
    <row r="25" spans="1:9" ht="35.1" customHeight="1" thickBot="1" x14ac:dyDescent="0.3">
      <c r="A25" s="6">
        <v>19</v>
      </c>
      <c r="B25" s="22" t="s">
        <v>80</v>
      </c>
      <c r="C25" s="6">
        <v>1</v>
      </c>
      <c r="D25" s="25" t="s">
        <v>83</v>
      </c>
      <c r="E25" s="44">
        <v>98000</v>
      </c>
      <c r="F25" s="34">
        <f t="shared" si="0"/>
        <v>3116.4</v>
      </c>
      <c r="G25" s="34">
        <f t="shared" si="1"/>
        <v>101116.4</v>
      </c>
      <c r="H25" s="39">
        <f t="shared" si="2"/>
        <v>101116.4</v>
      </c>
      <c r="I25" s="189"/>
    </row>
    <row r="26" spans="1:9" ht="35.1" customHeight="1" thickBot="1" x14ac:dyDescent="0.3">
      <c r="A26" s="6">
        <v>20</v>
      </c>
      <c r="B26" s="26" t="s">
        <v>84</v>
      </c>
      <c r="C26" s="6">
        <v>1</v>
      </c>
      <c r="D26" s="27" t="s">
        <v>82</v>
      </c>
      <c r="E26" s="44">
        <v>12000</v>
      </c>
      <c r="F26" s="34">
        <f t="shared" si="0"/>
        <v>381.6</v>
      </c>
      <c r="G26" s="34">
        <f t="shared" si="1"/>
        <v>12381.6</v>
      </c>
      <c r="H26" s="39">
        <f t="shared" si="2"/>
        <v>12381.6</v>
      </c>
      <c r="I26" s="189"/>
    </row>
    <row r="27" spans="1:9" ht="35.1" customHeight="1" thickBot="1" x14ac:dyDescent="0.3">
      <c r="A27" s="6">
        <v>21</v>
      </c>
      <c r="B27" s="24" t="s">
        <v>85</v>
      </c>
      <c r="C27" s="6">
        <v>1</v>
      </c>
      <c r="D27" s="25" t="s">
        <v>105</v>
      </c>
      <c r="E27" s="45">
        <v>10000</v>
      </c>
      <c r="F27" s="35">
        <f t="shared" si="0"/>
        <v>318</v>
      </c>
      <c r="G27" s="35">
        <f t="shared" si="1"/>
        <v>10318</v>
      </c>
      <c r="H27" s="40">
        <f t="shared" si="2"/>
        <v>10318</v>
      </c>
      <c r="I27" s="189"/>
    </row>
    <row r="28" spans="1:9" ht="35.1" customHeight="1" thickBot="1" x14ac:dyDescent="0.3">
      <c r="A28" s="6">
        <v>22</v>
      </c>
      <c r="B28" s="22" t="s">
        <v>86</v>
      </c>
      <c r="C28" s="6">
        <v>1</v>
      </c>
      <c r="D28" s="25" t="s">
        <v>82</v>
      </c>
      <c r="E28" s="44">
        <v>5000</v>
      </c>
      <c r="F28" s="34">
        <f t="shared" si="0"/>
        <v>159</v>
      </c>
      <c r="G28" s="34">
        <f t="shared" si="1"/>
        <v>5159</v>
      </c>
      <c r="H28" s="39">
        <f t="shared" si="2"/>
        <v>5159</v>
      </c>
      <c r="I28" s="189"/>
    </row>
    <row r="29" spans="1:9" ht="35.1" customHeight="1" thickBot="1" x14ac:dyDescent="0.3">
      <c r="A29" s="6">
        <v>23</v>
      </c>
      <c r="B29" s="22" t="s">
        <v>87</v>
      </c>
      <c r="C29" s="6">
        <v>1</v>
      </c>
      <c r="D29" s="25" t="s">
        <v>82</v>
      </c>
      <c r="E29" s="44">
        <v>15000</v>
      </c>
      <c r="F29" s="34">
        <f t="shared" si="0"/>
        <v>477</v>
      </c>
      <c r="G29" s="34">
        <f t="shared" si="1"/>
        <v>15477</v>
      </c>
      <c r="H29" s="39">
        <f t="shared" si="2"/>
        <v>15477</v>
      </c>
      <c r="I29" s="189"/>
    </row>
    <row r="30" spans="1:9" ht="35.1" customHeight="1" thickBot="1" x14ac:dyDescent="0.3">
      <c r="A30" s="6">
        <v>24</v>
      </c>
      <c r="B30" s="22" t="s">
        <v>88</v>
      </c>
      <c r="C30" s="6">
        <v>1</v>
      </c>
      <c r="D30" s="25" t="s">
        <v>82</v>
      </c>
      <c r="E30" s="44">
        <v>6500</v>
      </c>
      <c r="F30" s="34">
        <f t="shared" si="0"/>
        <v>206.70000000000002</v>
      </c>
      <c r="G30" s="34">
        <f t="shared" si="1"/>
        <v>6706.7</v>
      </c>
      <c r="H30" s="39">
        <f t="shared" si="2"/>
        <v>6706.7</v>
      </c>
      <c r="I30" s="189"/>
    </row>
    <row r="31" spans="1:9" ht="35.1" customHeight="1" thickBot="1" x14ac:dyDescent="0.3">
      <c r="A31" s="6">
        <v>25</v>
      </c>
      <c r="B31" s="22" t="s">
        <v>89</v>
      </c>
      <c r="C31" s="6">
        <v>1</v>
      </c>
      <c r="D31" s="25" t="s">
        <v>82</v>
      </c>
      <c r="E31" s="44">
        <v>23500</v>
      </c>
      <c r="F31" s="34">
        <f t="shared" si="0"/>
        <v>747.30000000000007</v>
      </c>
      <c r="G31" s="34">
        <f t="shared" si="1"/>
        <v>24247.3</v>
      </c>
      <c r="H31" s="39">
        <f t="shared" si="2"/>
        <v>24247.3</v>
      </c>
      <c r="I31" s="189"/>
    </row>
    <row r="32" spans="1:9" ht="35.1" customHeight="1" thickBot="1" x14ac:dyDescent="0.3">
      <c r="A32" s="6">
        <v>26</v>
      </c>
      <c r="B32" s="22" t="s">
        <v>90</v>
      </c>
      <c r="C32" s="6">
        <v>1</v>
      </c>
      <c r="D32" s="25" t="s">
        <v>82</v>
      </c>
      <c r="E32" s="44">
        <v>1000</v>
      </c>
      <c r="F32" s="36">
        <f t="shared" si="0"/>
        <v>31.8</v>
      </c>
      <c r="G32" s="36">
        <f t="shared" si="1"/>
        <v>1031.8</v>
      </c>
      <c r="H32" s="41">
        <f t="shared" si="2"/>
        <v>1031.8</v>
      </c>
      <c r="I32" s="189"/>
    </row>
    <row r="33" spans="1:9" ht="35.1" customHeight="1" thickBot="1" x14ac:dyDescent="0.3">
      <c r="A33" s="6">
        <v>27</v>
      </c>
      <c r="B33" s="22" t="s">
        <v>91</v>
      </c>
      <c r="C33" s="6">
        <v>1</v>
      </c>
      <c r="D33" s="25" t="s">
        <v>105</v>
      </c>
      <c r="E33" s="44">
        <v>6000</v>
      </c>
      <c r="F33" s="36">
        <f t="shared" si="0"/>
        <v>190.8</v>
      </c>
      <c r="G33" s="36">
        <f t="shared" si="1"/>
        <v>6190.8</v>
      </c>
      <c r="H33" s="41">
        <f t="shared" si="2"/>
        <v>6190.8</v>
      </c>
      <c r="I33" s="189"/>
    </row>
    <row r="34" spans="1:9" ht="35.1" customHeight="1" thickBot="1" x14ac:dyDescent="0.3">
      <c r="A34" s="6">
        <v>28</v>
      </c>
      <c r="B34" s="22" t="s">
        <v>92</v>
      </c>
      <c r="C34" s="6">
        <v>1</v>
      </c>
      <c r="D34" s="25" t="s">
        <v>106</v>
      </c>
      <c r="E34" s="44">
        <v>11000</v>
      </c>
      <c r="F34" s="36">
        <f t="shared" si="0"/>
        <v>349.8</v>
      </c>
      <c r="G34" s="36">
        <f t="shared" si="1"/>
        <v>11349.8</v>
      </c>
      <c r="H34" s="41">
        <f t="shared" si="2"/>
        <v>11349.8</v>
      </c>
      <c r="I34" s="189"/>
    </row>
    <row r="35" spans="1:9" ht="35.1" customHeight="1" thickBot="1" x14ac:dyDescent="0.3">
      <c r="A35" s="6">
        <v>29</v>
      </c>
      <c r="B35" s="22" t="s">
        <v>93</v>
      </c>
      <c r="C35" s="6">
        <v>1</v>
      </c>
      <c r="D35" s="25" t="s">
        <v>82</v>
      </c>
      <c r="E35" s="44">
        <v>13000</v>
      </c>
      <c r="F35" s="36">
        <f t="shared" si="0"/>
        <v>413.40000000000003</v>
      </c>
      <c r="G35" s="36">
        <f t="shared" si="1"/>
        <v>13413.4</v>
      </c>
      <c r="H35" s="41">
        <f t="shared" si="2"/>
        <v>13413.4</v>
      </c>
      <c r="I35" s="189"/>
    </row>
    <row r="36" spans="1:9" ht="35.1" customHeight="1" thickBot="1" x14ac:dyDescent="0.3">
      <c r="A36" s="6">
        <v>30</v>
      </c>
      <c r="B36" s="22" t="s">
        <v>94</v>
      </c>
      <c r="C36" s="6">
        <v>1</v>
      </c>
      <c r="D36" s="25" t="s">
        <v>105</v>
      </c>
      <c r="E36" s="44">
        <v>15000</v>
      </c>
      <c r="F36" s="36">
        <f t="shared" si="0"/>
        <v>477</v>
      </c>
      <c r="G36" s="36">
        <f t="shared" si="1"/>
        <v>15477</v>
      </c>
      <c r="H36" s="41">
        <f t="shared" si="2"/>
        <v>15477</v>
      </c>
      <c r="I36" s="189"/>
    </row>
    <row r="37" spans="1:9" ht="35.1" customHeight="1" thickBot="1" x14ac:dyDescent="0.3">
      <c r="A37" s="6">
        <v>31</v>
      </c>
      <c r="B37" s="22" t="s">
        <v>95</v>
      </c>
      <c r="C37" s="6">
        <v>1</v>
      </c>
      <c r="D37" s="25" t="s">
        <v>107</v>
      </c>
      <c r="E37" s="44">
        <v>44000</v>
      </c>
      <c r="F37" s="36">
        <f t="shared" si="0"/>
        <v>1399.2</v>
      </c>
      <c r="G37" s="36">
        <f t="shared" si="1"/>
        <v>45399.199999999997</v>
      </c>
      <c r="H37" s="41">
        <f t="shared" si="2"/>
        <v>45399.199999999997</v>
      </c>
      <c r="I37" s="189"/>
    </row>
    <row r="38" spans="1:9" ht="35.1" customHeight="1" thickBot="1" x14ac:dyDescent="0.3">
      <c r="A38" s="6">
        <v>32</v>
      </c>
      <c r="B38" s="22" t="s">
        <v>96</v>
      </c>
      <c r="C38" s="6">
        <v>1</v>
      </c>
      <c r="D38" s="25" t="s">
        <v>107</v>
      </c>
      <c r="E38" s="44">
        <v>12000</v>
      </c>
      <c r="F38" s="36">
        <f t="shared" si="0"/>
        <v>381.6</v>
      </c>
      <c r="G38" s="36">
        <f t="shared" si="1"/>
        <v>12381.6</v>
      </c>
      <c r="H38" s="41">
        <f t="shared" si="2"/>
        <v>12381.6</v>
      </c>
      <c r="I38" s="189"/>
    </row>
    <row r="39" spans="1:9" ht="35.1" customHeight="1" thickBot="1" x14ac:dyDescent="0.3">
      <c r="A39" s="6">
        <v>33</v>
      </c>
      <c r="B39" s="22" t="s">
        <v>97</v>
      </c>
      <c r="C39" s="6">
        <v>1</v>
      </c>
      <c r="D39" s="25" t="s">
        <v>107</v>
      </c>
      <c r="E39" s="44">
        <v>45000</v>
      </c>
      <c r="F39" s="36">
        <f t="shared" si="0"/>
        <v>1431</v>
      </c>
      <c r="G39" s="36">
        <f t="shared" si="1"/>
        <v>46431</v>
      </c>
      <c r="H39" s="41">
        <f t="shared" si="2"/>
        <v>46431</v>
      </c>
      <c r="I39" s="189"/>
    </row>
    <row r="40" spans="1:9" ht="35.1" customHeight="1" thickBot="1" x14ac:dyDescent="0.3">
      <c r="A40" s="6">
        <v>34</v>
      </c>
      <c r="B40" s="22" t="s">
        <v>98</v>
      </c>
      <c r="C40" s="6">
        <v>1</v>
      </c>
      <c r="D40" s="25" t="s">
        <v>107</v>
      </c>
      <c r="E40" s="44">
        <v>45000</v>
      </c>
      <c r="F40" s="36">
        <f t="shared" si="0"/>
        <v>1431</v>
      </c>
      <c r="G40" s="36">
        <f t="shared" si="1"/>
        <v>46431</v>
      </c>
      <c r="H40" s="41">
        <f t="shared" si="2"/>
        <v>46431</v>
      </c>
      <c r="I40" s="189"/>
    </row>
    <row r="41" spans="1:9" ht="35.1" customHeight="1" thickBot="1" x14ac:dyDescent="0.3">
      <c r="A41" s="6">
        <v>35</v>
      </c>
      <c r="B41" s="28" t="s">
        <v>99</v>
      </c>
      <c r="C41" s="6">
        <v>1</v>
      </c>
      <c r="D41" s="25" t="s">
        <v>82</v>
      </c>
      <c r="E41" s="44">
        <v>25000</v>
      </c>
      <c r="F41" s="37">
        <f t="shared" si="0"/>
        <v>795</v>
      </c>
      <c r="G41" s="37">
        <f t="shared" si="1"/>
        <v>25795</v>
      </c>
      <c r="H41" s="37">
        <f t="shared" si="2"/>
        <v>25795</v>
      </c>
      <c r="I41" s="189"/>
    </row>
    <row r="42" spans="1:9" ht="35.1" customHeight="1" thickBot="1" x14ac:dyDescent="0.3">
      <c r="A42" s="9">
        <v>36</v>
      </c>
      <c r="B42" s="29" t="s">
        <v>100</v>
      </c>
      <c r="C42" s="6">
        <v>1</v>
      </c>
      <c r="D42" s="25" t="s">
        <v>82</v>
      </c>
      <c r="E42" s="44">
        <v>160000</v>
      </c>
      <c r="F42" s="37">
        <f t="shared" si="0"/>
        <v>5088</v>
      </c>
      <c r="G42" s="37">
        <f t="shared" si="1"/>
        <v>165088</v>
      </c>
      <c r="H42" s="37">
        <f t="shared" si="2"/>
        <v>165088</v>
      </c>
      <c r="I42" s="189"/>
    </row>
    <row r="43" spans="1:9" ht="35.1" customHeight="1" thickBot="1" x14ac:dyDescent="0.3">
      <c r="A43" s="6">
        <v>37</v>
      </c>
      <c r="B43" s="22" t="s">
        <v>101</v>
      </c>
      <c r="C43" s="6">
        <v>1</v>
      </c>
      <c r="D43" s="25" t="s">
        <v>82</v>
      </c>
      <c r="E43" s="44">
        <v>5000</v>
      </c>
      <c r="F43" s="37">
        <f t="shared" si="0"/>
        <v>159</v>
      </c>
      <c r="G43" s="37">
        <f t="shared" si="1"/>
        <v>5159</v>
      </c>
      <c r="H43" s="37">
        <f t="shared" si="2"/>
        <v>5159</v>
      </c>
      <c r="I43" s="189"/>
    </row>
    <row r="44" spans="1:9" ht="35.1" customHeight="1" thickBot="1" x14ac:dyDescent="0.3">
      <c r="A44" s="6">
        <v>38</v>
      </c>
      <c r="B44" s="22" t="s">
        <v>102</v>
      </c>
      <c r="C44" s="6">
        <v>1</v>
      </c>
      <c r="D44" s="25" t="s">
        <v>82</v>
      </c>
      <c r="E44" s="44">
        <v>280000</v>
      </c>
      <c r="F44" s="37">
        <f t="shared" si="0"/>
        <v>8904</v>
      </c>
      <c r="G44" s="37">
        <f t="shared" si="1"/>
        <v>288904</v>
      </c>
      <c r="H44" s="37">
        <f t="shared" si="2"/>
        <v>288904</v>
      </c>
      <c r="I44" s="189"/>
    </row>
    <row r="45" spans="1:9" ht="35.1" customHeight="1" thickBot="1" x14ac:dyDescent="0.3">
      <c r="A45" s="6">
        <v>39</v>
      </c>
      <c r="B45" s="22" t="s">
        <v>103</v>
      </c>
      <c r="C45" s="6">
        <v>1</v>
      </c>
      <c r="D45" s="25" t="s">
        <v>82</v>
      </c>
      <c r="E45" s="44">
        <v>4399</v>
      </c>
      <c r="F45" s="37">
        <f t="shared" si="0"/>
        <v>139.88820000000001</v>
      </c>
      <c r="G45" s="37">
        <f t="shared" si="1"/>
        <v>4538.8882000000003</v>
      </c>
      <c r="H45" s="37">
        <f t="shared" si="2"/>
        <v>4538.8882000000003</v>
      </c>
      <c r="I45" s="189"/>
    </row>
    <row r="46" spans="1:9" ht="35.1" customHeight="1" thickBot="1" x14ac:dyDescent="0.3">
      <c r="A46" s="6">
        <v>40</v>
      </c>
      <c r="B46" s="22" t="s">
        <v>104</v>
      </c>
      <c r="C46" s="6">
        <v>1</v>
      </c>
      <c r="D46" s="25" t="s">
        <v>82</v>
      </c>
      <c r="E46" s="44">
        <v>4000</v>
      </c>
      <c r="F46" s="37">
        <f t="shared" si="0"/>
        <v>127.2</v>
      </c>
      <c r="G46" s="37">
        <f t="shared" si="1"/>
        <v>4127.2</v>
      </c>
      <c r="H46" s="37">
        <f t="shared" si="2"/>
        <v>4127.2</v>
      </c>
      <c r="I46" s="189"/>
    </row>
    <row r="47" spans="1:9" ht="35.1" customHeight="1" thickBot="1" x14ac:dyDescent="0.3">
      <c r="A47" s="6">
        <v>41</v>
      </c>
      <c r="B47" s="28" t="s">
        <v>108</v>
      </c>
      <c r="C47" s="6">
        <v>1</v>
      </c>
      <c r="D47" s="31" t="s">
        <v>82</v>
      </c>
      <c r="E47" s="44">
        <v>60000</v>
      </c>
      <c r="F47" s="37">
        <f t="shared" si="0"/>
        <v>1908</v>
      </c>
      <c r="G47" s="37">
        <f t="shared" si="1"/>
        <v>61908</v>
      </c>
      <c r="H47" s="37">
        <f t="shared" si="2"/>
        <v>61908</v>
      </c>
      <c r="I47" s="189"/>
    </row>
    <row r="48" spans="1:9" ht="35.1" customHeight="1" thickBot="1" x14ac:dyDescent="0.3">
      <c r="A48" s="6">
        <v>42</v>
      </c>
      <c r="B48" s="22" t="s">
        <v>109</v>
      </c>
      <c r="C48" s="6">
        <v>1</v>
      </c>
      <c r="D48" s="25" t="s">
        <v>82</v>
      </c>
      <c r="E48" s="44">
        <v>19000</v>
      </c>
      <c r="F48" s="37">
        <f t="shared" si="0"/>
        <v>604.20000000000005</v>
      </c>
      <c r="G48" s="37">
        <f t="shared" si="1"/>
        <v>19604.2</v>
      </c>
      <c r="H48" s="37">
        <f t="shared" si="2"/>
        <v>19604.2</v>
      </c>
      <c r="I48" s="189"/>
    </row>
    <row r="49" spans="1:9" ht="35.1" customHeight="1" thickBot="1" x14ac:dyDescent="0.3">
      <c r="A49" s="6">
        <v>43</v>
      </c>
      <c r="B49" s="22" t="s">
        <v>110</v>
      </c>
      <c r="C49" s="6">
        <v>1</v>
      </c>
      <c r="D49" s="25" t="s">
        <v>82</v>
      </c>
      <c r="E49" s="44">
        <v>19000</v>
      </c>
      <c r="F49" s="37">
        <f t="shared" si="0"/>
        <v>604.20000000000005</v>
      </c>
      <c r="G49" s="37">
        <f t="shared" si="1"/>
        <v>19604.2</v>
      </c>
      <c r="H49" s="37">
        <f t="shared" si="2"/>
        <v>19604.2</v>
      </c>
      <c r="I49" s="189"/>
    </row>
    <row r="50" spans="1:9" ht="35.1" customHeight="1" thickBot="1" x14ac:dyDescent="0.3">
      <c r="A50" s="6">
        <v>44</v>
      </c>
      <c r="B50" s="22" t="s">
        <v>111</v>
      </c>
      <c r="C50" s="6">
        <v>1</v>
      </c>
      <c r="D50" s="25" t="s">
        <v>82</v>
      </c>
      <c r="E50" s="44">
        <v>78000</v>
      </c>
      <c r="F50" s="37">
        <f t="shared" si="0"/>
        <v>2480.4</v>
      </c>
      <c r="G50" s="37">
        <f t="shared" si="1"/>
        <v>80480.399999999994</v>
      </c>
      <c r="H50" s="37">
        <f t="shared" si="2"/>
        <v>80480.399999999994</v>
      </c>
      <c r="I50" s="189"/>
    </row>
    <row r="51" spans="1:9" ht="35.1" customHeight="1" thickBot="1" x14ac:dyDescent="0.3">
      <c r="A51" s="6">
        <v>45</v>
      </c>
      <c r="B51" s="22" t="s">
        <v>112</v>
      </c>
      <c r="C51" s="6">
        <v>1</v>
      </c>
      <c r="D51" s="25" t="s">
        <v>82</v>
      </c>
      <c r="E51" s="44">
        <v>110000</v>
      </c>
      <c r="F51" s="37">
        <f t="shared" si="0"/>
        <v>3498</v>
      </c>
      <c r="G51" s="37">
        <f t="shared" si="1"/>
        <v>113498</v>
      </c>
      <c r="H51" s="37">
        <f t="shared" si="2"/>
        <v>113498</v>
      </c>
      <c r="I51" s="189"/>
    </row>
    <row r="52" spans="1:9" ht="35.1" customHeight="1" thickBot="1" x14ac:dyDescent="0.3">
      <c r="A52" s="6">
        <v>46</v>
      </c>
      <c r="B52" s="22" t="s">
        <v>113</v>
      </c>
      <c r="C52" s="6">
        <v>1</v>
      </c>
      <c r="D52" s="25" t="s">
        <v>82</v>
      </c>
      <c r="E52" s="44">
        <v>15000</v>
      </c>
      <c r="F52" s="37">
        <f t="shared" si="0"/>
        <v>477</v>
      </c>
      <c r="G52" s="37">
        <f t="shared" si="1"/>
        <v>15477</v>
      </c>
      <c r="H52" s="37">
        <f t="shared" si="2"/>
        <v>15477</v>
      </c>
      <c r="I52" s="189"/>
    </row>
    <row r="53" spans="1:9" ht="35.1" customHeight="1" thickBot="1" x14ac:dyDescent="0.3">
      <c r="A53" s="6">
        <v>47</v>
      </c>
      <c r="B53" s="22" t="s">
        <v>114</v>
      </c>
      <c r="C53" s="6">
        <v>1</v>
      </c>
      <c r="D53" s="25" t="s">
        <v>82</v>
      </c>
      <c r="E53" s="44">
        <v>2000</v>
      </c>
      <c r="F53" s="37">
        <f t="shared" si="0"/>
        <v>63.6</v>
      </c>
      <c r="G53" s="37">
        <f t="shared" si="1"/>
        <v>2063.6</v>
      </c>
      <c r="H53" s="37">
        <f t="shared" si="2"/>
        <v>2063.6</v>
      </c>
      <c r="I53" s="189"/>
    </row>
    <row r="54" spans="1:9" ht="35.1" customHeight="1" thickBot="1" x14ac:dyDescent="0.3">
      <c r="A54" s="6">
        <v>48</v>
      </c>
      <c r="B54" s="22" t="s">
        <v>115</v>
      </c>
      <c r="C54" s="6">
        <v>1</v>
      </c>
      <c r="D54" s="25" t="s">
        <v>82</v>
      </c>
      <c r="E54" s="44">
        <v>3000</v>
      </c>
      <c r="F54" s="37">
        <f t="shared" si="0"/>
        <v>95.4</v>
      </c>
      <c r="G54" s="37">
        <f t="shared" si="1"/>
        <v>3095.4</v>
      </c>
      <c r="H54" s="37">
        <f t="shared" si="2"/>
        <v>3095.4</v>
      </c>
      <c r="I54" s="189"/>
    </row>
    <row r="55" spans="1:9" ht="35.1" customHeight="1" thickBot="1" x14ac:dyDescent="0.3">
      <c r="A55" s="6">
        <v>49</v>
      </c>
      <c r="B55" s="22" t="s">
        <v>116</v>
      </c>
      <c r="C55" s="6">
        <v>1</v>
      </c>
      <c r="D55" s="25" t="s">
        <v>82</v>
      </c>
      <c r="E55" s="44">
        <v>5000</v>
      </c>
      <c r="F55" s="37">
        <f t="shared" si="0"/>
        <v>159</v>
      </c>
      <c r="G55" s="37">
        <f t="shared" si="1"/>
        <v>5159</v>
      </c>
      <c r="H55" s="37">
        <f t="shared" si="2"/>
        <v>5159</v>
      </c>
      <c r="I55" s="189"/>
    </row>
    <row r="56" spans="1:9" ht="35.1" customHeight="1" thickBot="1" x14ac:dyDescent="0.3">
      <c r="A56" s="6">
        <v>50</v>
      </c>
      <c r="B56" s="22" t="s">
        <v>117</v>
      </c>
      <c r="C56" s="6">
        <v>1</v>
      </c>
      <c r="D56" s="25" t="s">
        <v>82</v>
      </c>
      <c r="E56" s="44">
        <v>7000</v>
      </c>
      <c r="F56" s="37">
        <f t="shared" si="0"/>
        <v>222.60000000000002</v>
      </c>
      <c r="G56" s="37">
        <f t="shared" si="1"/>
        <v>7222.6</v>
      </c>
      <c r="H56" s="37">
        <f t="shared" si="2"/>
        <v>7222.6</v>
      </c>
      <c r="I56" s="189"/>
    </row>
    <row r="57" spans="1:9" ht="35.1" customHeight="1" thickBot="1" x14ac:dyDescent="0.3">
      <c r="A57" s="6">
        <v>51</v>
      </c>
      <c r="B57" s="22" t="s">
        <v>118</v>
      </c>
      <c r="C57" s="6">
        <v>1</v>
      </c>
      <c r="D57" s="25" t="s">
        <v>82</v>
      </c>
      <c r="E57" s="44">
        <v>8500</v>
      </c>
      <c r="F57" s="37">
        <f t="shared" si="0"/>
        <v>270.3</v>
      </c>
      <c r="G57" s="37">
        <f t="shared" si="1"/>
        <v>8770.2999999999993</v>
      </c>
      <c r="H57" s="37">
        <f t="shared" si="2"/>
        <v>8770.2999999999993</v>
      </c>
      <c r="I57" s="189"/>
    </row>
    <row r="58" spans="1:9" ht="35.1" customHeight="1" thickBot="1" x14ac:dyDescent="0.3">
      <c r="A58" s="6">
        <v>52</v>
      </c>
      <c r="B58" s="22" t="s">
        <v>119</v>
      </c>
      <c r="C58" s="6">
        <v>1</v>
      </c>
      <c r="D58" s="25" t="s">
        <v>82</v>
      </c>
      <c r="E58" s="44">
        <v>2500</v>
      </c>
      <c r="F58" s="37">
        <f t="shared" si="0"/>
        <v>79.5</v>
      </c>
      <c r="G58" s="37">
        <f t="shared" si="1"/>
        <v>2579.5</v>
      </c>
      <c r="H58" s="37">
        <f t="shared" si="2"/>
        <v>2579.5</v>
      </c>
      <c r="I58" s="189"/>
    </row>
    <row r="59" spans="1:9" ht="35.1" customHeight="1" thickBot="1" x14ac:dyDescent="0.3">
      <c r="A59" s="6">
        <v>53</v>
      </c>
      <c r="B59" s="22" t="s">
        <v>120</v>
      </c>
      <c r="C59" s="6">
        <v>1</v>
      </c>
      <c r="D59" s="25" t="s">
        <v>82</v>
      </c>
      <c r="E59" s="44">
        <v>4000</v>
      </c>
      <c r="F59" s="37">
        <f t="shared" si="0"/>
        <v>127.2</v>
      </c>
      <c r="G59" s="37">
        <f t="shared" si="1"/>
        <v>4127.2</v>
      </c>
      <c r="H59" s="37">
        <f t="shared" si="2"/>
        <v>4127.2</v>
      </c>
      <c r="I59" s="189"/>
    </row>
    <row r="60" spans="1:9" ht="35.1" customHeight="1" thickBot="1" x14ac:dyDescent="0.3">
      <c r="A60" s="6">
        <v>54</v>
      </c>
      <c r="B60" s="22" t="s">
        <v>121</v>
      </c>
      <c r="C60" s="6">
        <v>1</v>
      </c>
      <c r="D60" s="25" t="s">
        <v>82</v>
      </c>
      <c r="E60" s="44">
        <v>6000</v>
      </c>
      <c r="F60" s="37">
        <f t="shared" si="0"/>
        <v>190.8</v>
      </c>
      <c r="G60" s="37">
        <f t="shared" si="1"/>
        <v>6190.8</v>
      </c>
      <c r="H60" s="37">
        <f t="shared" si="2"/>
        <v>6190.8</v>
      </c>
      <c r="I60" s="189"/>
    </row>
    <row r="61" spans="1:9" ht="35.1" customHeight="1" thickBot="1" x14ac:dyDescent="0.3">
      <c r="A61" s="6">
        <v>55</v>
      </c>
      <c r="B61" s="22" t="s">
        <v>122</v>
      </c>
      <c r="C61" s="6">
        <v>1</v>
      </c>
      <c r="D61" s="25" t="s">
        <v>82</v>
      </c>
      <c r="E61" s="44">
        <v>150000</v>
      </c>
      <c r="F61" s="37">
        <f t="shared" si="0"/>
        <v>4770</v>
      </c>
      <c r="G61" s="37">
        <f t="shared" si="1"/>
        <v>154770</v>
      </c>
      <c r="H61" s="37">
        <f t="shared" si="2"/>
        <v>154770</v>
      </c>
      <c r="I61" s="189"/>
    </row>
    <row r="62" spans="1:9" ht="35.1" customHeight="1" thickBot="1" x14ac:dyDescent="0.3">
      <c r="A62" s="6">
        <v>56</v>
      </c>
      <c r="B62" s="22" t="s">
        <v>123</v>
      </c>
      <c r="C62" s="6">
        <v>1</v>
      </c>
      <c r="D62" s="25" t="s">
        <v>82</v>
      </c>
      <c r="E62" s="44">
        <v>190000</v>
      </c>
      <c r="F62" s="37">
        <f t="shared" si="0"/>
        <v>6042</v>
      </c>
      <c r="G62" s="37">
        <f t="shared" si="1"/>
        <v>196042</v>
      </c>
      <c r="H62" s="37">
        <f t="shared" si="2"/>
        <v>196042</v>
      </c>
      <c r="I62" s="189"/>
    </row>
    <row r="63" spans="1:9" ht="35.1" customHeight="1" thickBot="1" x14ac:dyDescent="0.3">
      <c r="A63" s="6">
        <v>57</v>
      </c>
      <c r="B63" s="22" t="s">
        <v>124</v>
      </c>
      <c r="C63" s="6">
        <v>1</v>
      </c>
      <c r="D63" s="25" t="s">
        <v>82</v>
      </c>
      <c r="E63" s="44">
        <v>6000</v>
      </c>
      <c r="F63" s="37">
        <f t="shared" si="0"/>
        <v>190.8</v>
      </c>
      <c r="G63" s="37">
        <f t="shared" si="1"/>
        <v>6190.8</v>
      </c>
      <c r="H63" s="37">
        <f t="shared" si="2"/>
        <v>6190.8</v>
      </c>
      <c r="I63" s="189"/>
    </row>
    <row r="64" spans="1:9" ht="35.1" customHeight="1" thickBot="1" x14ac:dyDescent="0.3">
      <c r="A64" s="6">
        <v>58</v>
      </c>
      <c r="B64" s="22" t="s">
        <v>125</v>
      </c>
      <c r="C64" s="6">
        <v>1</v>
      </c>
      <c r="D64" s="25" t="s">
        <v>82</v>
      </c>
      <c r="E64" s="44">
        <v>6000</v>
      </c>
      <c r="F64" s="37">
        <f t="shared" si="0"/>
        <v>190.8</v>
      </c>
      <c r="G64" s="37">
        <f t="shared" si="1"/>
        <v>6190.8</v>
      </c>
      <c r="H64" s="37">
        <f t="shared" si="2"/>
        <v>6190.8</v>
      </c>
      <c r="I64" s="189"/>
    </row>
    <row r="65" spans="1:9" ht="35.1" customHeight="1" thickBot="1" x14ac:dyDescent="0.3">
      <c r="A65" s="6">
        <v>59</v>
      </c>
      <c r="B65" s="22" t="s">
        <v>126</v>
      </c>
      <c r="C65" s="6">
        <v>1</v>
      </c>
      <c r="D65" s="25" t="s">
        <v>82</v>
      </c>
      <c r="E65" s="44">
        <v>28000</v>
      </c>
      <c r="F65" s="37">
        <f t="shared" si="0"/>
        <v>890.40000000000009</v>
      </c>
      <c r="G65" s="37">
        <f t="shared" si="1"/>
        <v>28890.400000000001</v>
      </c>
      <c r="H65" s="37">
        <f t="shared" si="2"/>
        <v>28890.400000000001</v>
      </c>
      <c r="I65" s="189"/>
    </row>
    <row r="66" spans="1:9" ht="35.1" customHeight="1" thickBot="1" x14ac:dyDescent="0.3">
      <c r="A66" s="6">
        <v>60</v>
      </c>
      <c r="B66" s="22" t="s">
        <v>127</v>
      </c>
      <c r="C66" s="6">
        <v>1</v>
      </c>
      <c r="D66" s="25" t="s">
        <v>82</v>
      </c>
      <c r="E66" s="44">
        <v>25000</v>
      </c>
      <c r="F66" s="37">
        <f t="shared" si="0"/>
        <v>795</v>
      </c>
      <c r="G66" s="37">
        <f t="shared" si="1"/>
        <v>25795</v>
      </c>
      <c r="H66" s="37">
        <f t="shared" si="2"/>
        <v>25795</v>
      </c>
      <c r="I66" s="189"/>
    </row>
    <row r="67" spans="1:9" ht="35.1" customHeight="1" thickBot="1" x14ac:dyDescent="0.3">
      <c r="A67" s="6">
        <v>61</v>
      </c>
      <c r="B67" s="22" t="s">
        <v>128</v>
      </c>
      <c r="C67" s="6">
        <v>1</v>
      </c>
      <c r="D67" s="25" t="s">
        <v>82</v>
      </c>
      <c r="E67" s="44">
        <v>28000</v>
      </c>
      <c r="F67" s="37">
        <f t="shared" si="0"/>
        <v>890.40000000000009</v>
      </c>
      <c r="G67" s="37">
        <f t="shared" si="1"/>
        <v>28890.400000000001</v>
      </c>
      <c r="H67" s="37">
        <f t="shared" si="2"/>
        <v>28890.400000000001</v>
      </c>
      <c r="I67" s="189"/>
    </row>
    <row r="68" spans="1:9" ht="35.1" customHeight="1" thickBot="1" x14ac:dyDescent="0.3">
      <c r="A68" s="6">
        <v>62</v>
      </c>
      <c r="B68" s="22" t="s">
        <v>129</v>
      </c>
      <c r="C68" s="6">
        <v>1</v>
      </c>
      <c r="D68" s="25" t="s">
        <v>82</v>
      </c>
      <c r="E68" s="44">
        <v>50000</v>
      </c>
      <c r="F68" s="37">
        <f t="shared" si="0"/>
        <v>1590</v>
      </c>
      <c r="G68" s="37">
        <f t="shared" si="1"/>
        <v>51590</v>
      </c>
      <c r="H68" s="37">
        <f t="shared" si="2"/>
        <v>51590</v>
      </c>
      <c r="I68" s="189"/>
    </row>
    <row r="69" spans="1:9" ht="35.1" customHeight="1" thickBot="1" x14ac:dyDescent="0.3">
      <c r="A69" s="6">
        <v>63</v>
      </c>
      <c r="B69" s="22" t="s">
        <v>130</v>
      </c>
      <c r="C69" s="6">
        <v>1</v>
      </c>
      <c r="D69" s="25" t="s">
        <v>82</v>
      </c>
      <c r="E69" s="44">
        <v>12000</v>
      </c>
      <c r="F69" s="37">
        <f t="shared" si="0"/>
        <v>381.6</v>
      </c>
      <c r="G69" s="37">
        <f t="shared" si="1"/>
        <v>12381.6</v>
      </c>
      <c r="H69" s="37">
        <f t="shared" si="2"/>
        <v>12381.6</v>
      </c>
      <c r="I69" s="189"/>
    </row>
    <row r="70" spans="1:9" ht="35.1" customHeight="1" thickBot="1" x14ac:dyDescent="0.3">
      <c r="A70" s="6">
        <v>64</v>
      </c>
      <c r="B70" s="22" t="s">
        <v>131</v>
      </c>
      <c r="C70" s="6">
        <v>1</v>
      </c>
      <c r="D70" s="25" t="s">
        <v>82</v>
      </c>
      <c r="E70" s="44">
        <v>16000</v>
      </c>
      <c r="F70" s="37">
        <f t="shared" si="0"/>
        <v>508.8</v>
      </c>
      <c r="G70" s="37">
        <f t="shared" si="1"/>
        <v>16508.8</v>
      </c>
      <c r="H70" s="37">
        <f t="shared" si="2"/>
        <v>16508.8</v>
      </c>
      <c r="I70" s="189"/>
    </row>
    <row r="71" spans="1:9" ht="35.1" customHeight="1" thickBot="1" x14ac:dyDescent="0.3">
      <c r="A71" s="6">
        <v>65</v>
      </c>
      <c r="B71" s="22" t="s">
        <v>132</v>
      </c>
      <c r="C71" s="6">
        <v>1</v>
      </c>
      <c r="D71" s="25" t="s">
        <v>82</v>
      </c>
      <c r="E71" s="44">
        <v>16000</v>
      </c>
      <c r="F71" s="37">
        <f t="shared" si="0"/>
        <v>508.8</v>
      </c>
      <c r="G71" s="37">
        <f t="shared" si="1"/>
        <v>16508.8</v>
      </c>
      <c r="H71" s="37">
        <f t="shared" si="2"/>
        <v>16508.8</v>
      </c>
      <c r="I71" s="189"/>
    </row>
    <row r="72" spans="1:9" ht="35.1" customHeight="1" thickBot="1" x14ac:dyDescent="0.3">
      <c r="A72" s="6">
        <v>66</v>
      </c>
      <c r="B72" s="22" t="s">
        <v>133</v>
      </c>
      <c r="C72" s="6">
        <v>1</v>
      </c>
      <c r="D72" s="25" t="s">
        <v>82</v>
      </c>
      <c r="E72" s="44">
        <v>70000</v>
      </c>
      <c r="F72" s="37">
        <f t="shared" si="0"/>
        <v>2226</v>
      </c>
      <c r="G72" s="37">
        <f t="shared" si="1"/>
        <v>72226</v>
      </c>
      <c r="H72" s="37">
        <f t="shared" si="2"/>
        <v>72226</v>
      </c>
      <c r="I72" s="189"/>
    </row>
    <row r="73" spans="1:9" ht="35.1" customHeight="1" thickBot="1" x14ac:dyDescent="0.3">
      <c r="A73" s="6">
        <v>67</v>
      </c>
      <c r="B73" s="22" t="s">
        <v>134</v>
      </c>
      <c r="C73" s="6">
        <v>1</v>
      </c>
      <c r="D73" s="25" t="s">
        <v>82</v>
      </c>
      <c r="E73" s="44">
        <v>5000</v>
      </c>
      <c r="F73" s="37">
        <f t="shared" si="0"/>
        <v>159</v>
      </c>
      <c r="G73" s="37">
        <f t="shared" si="1"/>
        <v>5159</v>
      </c>
      <c r="H73" s="37">
        <f t="shared" si="2"/>
        <v>5159</v>
      </c>
      <c r="I73" s="189"/>
    </row>
    <row r="74" spans="1:9" ht="35.1" customHeight="1" thickBot="1" x14ac:dyDescent="0.3">
      <c r="A74" s="6">
        <v>68</v>
      </c>
      <c r="B74" s="22" t="s">
        <v>135</v>
      </c>
      <c r="C74" s="6">
        <v>1</v>
      </c>
      <c r="D74" s="25" t="s">
        <v>82</v>
      </c>
      <c r="E74" s="44">
        <v>5000</v>
      </c>
      <c r="F74" s="37">
        <f t="shared" si="0"/>
        <v>159</v>
      </c>
      <c r="G74" s="37">
        <f t="shared" si="1"/>
        <v>5159</v>
      </c>
      <c r="H74" s="37">
        <f t="shared" si="2"/>
        <v>5159</v>
      </c>
      <c r="I74" s="189"/>
    </row>
    <row r="75" spans="1:9" ht="35.1" customHeight="1" thickBot="1" x14ac:dyDescent="0.3">
      <c r="A75" s="6">
        <v>69</v>
      </c>
      <c r="B75" s="22" t="s">
        <v>136</v>
      </c>
      <c r="C75" s="6">
        <v>1</v>
      </c>
      <c r="D75" s="25" t="s">
        <v>82</v>
      </c>
      <c r="E75" s="44">
        <v>15000</v>
      </c>
      <c r="F75" s="37">
        <f t="shared" si="0"/>
        <v>477</v>
      </c>
      <c r="G75" s="37">
        <f t="shared" si="1"/>
        <v>15477</v>
      </c>
      <c r="H75" s="37">
        <f t="shared" si="2"/>
        <v>15477</v>
      </c>
      <c r="I75" s="189"/>
    </row>
    <row r="76" spans="1:9" ht="35.1" customHeight="1" thickBot="1" x14ac:dyDescent="0.3">
      <c r="A76" s="6">
        <v>70</v>
      </c>
      <c r="B76" s="22" t="s">
        <v>137</v>
      </c>
      <c r="C76" s="6">
        <v>1</v>
      </c>
      <c r="D76" s="25" t="s">
        <v>82</v>
      </c>
      <c r="E76" s="44">
        <v>3700</v>
      </c>
      <c r="F76" s="37">
        <f t="shared" si="0"/>
        <v>117.66000000000001</v>
      </c>
      <c r="G76" s="37">
        <f t="shared" si="1"/>
        <v>3817.66</v>
      </c>
      <c r="H76" s="37">
        <f t="shared" si="2"/>
        <v>3817.66</v>
      </c>
      <c r="I76" s="189"/>
    </row>
    <row r="77" spans="1:9" ht="35.1" customHeight="1" thickBot="1" x14ac:dyDescent="0.3">
      <c r="A77" s="6">
        <v>71</v>
      </c>
      <c r="B77" s="22" t="s">
        <v>138</v>
      </c>
      <c r="C77" s="6">
        <v>1</v>
      </c>
      <c r="D77" s="25" t="s">
        <v>82</v>
      </c>
      <c r="E77" s="44">
        <v>6000</v>
      </c>
      <c r="F77" s="37">
        <f t="shared" si="0"/>
        <v>190.8</v>
      </c>
      <c r="G77" s="37">
        <f t="shared" si="1"/>
        <v>6190.8</v>
      </c>
      <c r="H77" s="37">
        <f t="shared" si="2"/>
        <v>6190.8</v>
      </c>
      <c r="I77" s="189"/>
    </row>
    <row r="78" spans="1:9" ht="35.1" customHeight="1" thickBot="1" x14ac:dyDescent="0.3">
      <c r="A78" s="6">
        <v>72</v>
      </c>
      <c r="B78" s="22" t="s">
        <v>139</v>
      </c>
      <c r="C78" s="6">
        <v>1</v>
      </c>
      <c r="D78" s="25" t="s">
        <v>82</v>
      </c>
      <c r="E78" s="44">
        <v>5000</v>
      </c>
      <c r="F78" s="37">
        <f t="shared" si="0"/>
        <v>159</v>
      </c>
      <c r="G78" s="37">
        <f t="shared" si="1"/>
        <v>5159</v>
      </c>
      <c r="H78" s="37">
        <f t="shared" si="2"/>
        <v>5159</v>
      </c>
      <c r="I78" s="189"/>
    </row>
    <row r="79" spans="1:9" ht="35.1" customHeight="1" thickBot="1" x14ac:dyDescent="0.3">
      <c r="A79" s="6">
        <v>73</v>
      </c>
      <c r="B79" s="22" t="s">
        <v>140</v>
      </c>
      <c r="C79" s="6">
        <v>1</v>
      </c>
      <c r="D79" s="25" t="s">
        <v>82</v>
      </c>
      <c r="E79" s="44">
        <v>20000</v>
      </c>
      <c r="F79" s="37">
        <f t="shared" si="0"/>
        <v>636</v>
      </c>
      <c r="G79" s="37">
        <f t="shared" si="1"/>
        <v>20636</v>
      </c>
      <c r="H79" s="37">
        <f t="shared" si="2"/>
        <v>20636</v>
      </c>
      <c r="I79" s="189"/>
    </row>
    <row r="80" spans="1:9" ht="35.1" customHeight="1" thickBot="1" x14ac:dyDescent="0.3">
      <c r="A80" s="6">
        <v>74</v>
      </c>
      <c r="B80" s="22" t="s">
        <v>141</v>
      </c>
      <c r="C80" s="6">
        <v>1</v>
      </c>
      <c r="D80" s="25" t="s">
        <v>82</v>
      </c>
      <c r="E80" s="44">
        <v>10000</v>
      </c>
      <c r="F80" s="37">
        <f t="shared" si="0"/>
        <v>318</v>
      </c>
      <c r="G80" s="37">
        <f t="shared" si="1"/>
        <v>10318</v>
      </c>
      <c r="H80" s="37">
        <f t="shared" si="2"/>
        <v>10318</v>
      </c>
      <c r="I80" s="189"/>
    </row>
    <row r="81" spans="1:9" ht="35.1" customHeight="1" thickBot="1" x14ac:dyDescent="0.3">
      <c r="A81" s="6">
        <v>75</v>
      </c>
      <c r="B81" s="22" t="s">
        <v>142</v>
      </c>
      <c r="C81" s="6">
        <v>1</v>
      </c>
      <c r="D81" s="25" t="s">
        <v>82</v>
      </c>
      <c r="E81" s="44">
        <v>500</v>
      </c>
      <c r="F81" s="37">
        <f t="shared" si="0"/>
        <v>15.9</v>
      </c>
      <c r="G81" s="37">
        <f t="shared" si="1"/>
        <v>515.9</v>
      </c>
      <c r="H81" s="37">
        <f t="shared" si="2"/>
        <v>515.9</v>
      </c>
      <c r="I81" s="189"/>
    </row>
    <row r="82" spans="1:9" ht="35.1" customHeight="1" thickBot="1" x14ac:dyDescent="0.3">
      <c r="A82" s="6">
        <v>76</v>
      </c>
      <c r="B82" s="22" t="s">
        <v>143</v>
      </c>
      <c r="C82" s="6">
        <v>1</v>
      </c>
      <c r="D82" s="25" t="s">
        <v>82</v>
      </c>
      <c r="E82" s="44">
        <v>500</v>
      </c>
      <c r="F82" s="37">
        <f t="shared" si="0"/>
        <v>15.9</v>
      </c>
      <c r="G82" s="37">
        <f t="shared" si="1"/>
        <v>515.9</v>
      </c>
      <c r="H82" s="37">
        <f t="shared" si="2"/>
        <v>515.9</v>
      </c>
      <c r="I82" s="189"/>
    </row>
    <row r="83" spans="1:9" ht="35.1" customHeight="1" thickBot="1" x14ac:dyDescent="0.3">
      <c r="A83" s="6">
        <v>77</v>
      </c>
      <c r="B83" s="22" t="s">
        <v>144</v>
      </c>
      <c r="C83" s="6">
        <v>1</v>
      </c>
      <c r="D83" s="25" t="s">
        <v>82</v>
      </c>
      <c r="E83" s="44">
        <v>500</v>
      </c>
      <c r="F83" s="37">
        <f t="shared" si="0"/>
        <v>15.9</v>
      </c>
      <c r="G83" s="37">
        <f t="shared" si="1"/>
        <v>515.9</v>
      </c>
      <c r="H83" s="37">
        <f t="shared" si="2"/>
        <v>515.9</v>
      </c>
      <c r="I83" s="189"/>
    </row>
    <row r="84" spans="1:9" ht="35.1" customHeight="1" thickBot="1" x14ac:dyDescent="0.3">
      <c r="A84" s="6">
        <v>78</v>
      </c>
      <c r="B84" s="22" t="s">
        <v>145</v>
      </c>
      <c r="C84" s="6">
        <v>1</v>
      </c>
      <c r="D84" s="25" t="s">
        <v>82</v>
      </c>
      <c r="E84" s="44">
        <v>600</v>
      </c>
      <c r="F84" s="37">
        <f t="shared" si="0"/>
        <v>19.080000000000002</v>
      </c>
      <c r="G84" s="37">
        <f t="shared" si="1"/>
        <v>619.08000000000004</v>
      </c>
      <c r="H84" s="37">
        <f t="shared" si="2"/>
        <v>619.08000000000004</v>
      </c>
      <c r="I84" s="189"/>
    </row>
    <row r="85" spans="1:9" ht="35.1" customHeight="1" thickBot="1" x14ac:dyDescent="0.3">
      <c r="A85" s="6">
        <v>79</v>
      </c>
      <c r="B85" s="22" t="s">
        <v>146</v>
      </c>
      <c r="C85" s="6">
        <v>1</v>
      </c>
      <c r="D85" s="25" t="s">
        <v>82</v>
      </c>
      <c r="E85" s="44">
        <v>500</v>
      </c>
      <c r="F85" s="37">
        <f t="shared" si="0"/>
        <v>15.9</v>
      </c>
      <c r="G85" s="37">
        <f t="shared" si="1"/>
        <v>515.9</v>
      </c>
      <c r="H85" s="37">
        <f t="shared" si="2"/>
        <v>515.9</v>
      </c>
      <c r="I85" s="189"/>
    </row>
    <row r="86" spans="1:9" ht="35.1" customHeight="1" thickBot="1" x14ac:dyDescent="0.3">
      <c r="A86" s="6">
        <v>80</v>
      </c>
      <c r="B86" s="22" t="s">
        <v>147</v>
      </c>
      <c r="C86" s="6">
        <v>1</v>
      </c>
      <c r="D86" s="25" t="s">
        <v>82</v>
      </c>
      <c r="E86" s="44">
        <v>500</v>
      </c>
      <c r="F86" s="37">
        <f t="shared" si="0"/>
        <v>15.9</v>
      </c>
      <c r="G86" s="37">
        <f t="shared" si="1"/>
        <v>515.9</v>
      </c>
      <c r="H86" s="37">
        <f t="shared" si="2"/>
        <v>515.9</v>
      </c>
      <c r="I86" s="189"/>
    </row>
    <row r="87" spans="1:9" ht="35.1" customHeight="1" thickBot="1" x14ac:dyDescent="0.3">
      <c r="A87" s="6">
        <v>81</v>
      </c>
      <c r="B87" s="22" t="s">
        <v>148</v>
      </c>
      <c r="C87" s="6">
        <v>1</v>
      </c>
      <c r="D87" s="25" t="s">
        <v>82</v>
      </c>
      <c r="E87" s="44">
        <v>10000</v>
      </c>
      <c r="F87" s="37">
        <f t="shared" si="0"/>
        <v>318</v>
      </c>
      <c r="G87" s="37">
        <f t="shared" si="1"/>
        <v>10318</v>
      </c>
      <c r="H87" s="37">
        <f t="shared" si="2"/>
        <v>10318</v>
      </c>
      <c r="I87" s="189"/>
    </row>
    <row r="88" spans="1:9" ht="35.1" customHeight="1" thickBot="1" x14ac:dyDescent="0.3">
      <c r="A88" s="6">
        <v>82</v>
      </c>
      <c r="B88" s="22" t="s">
        <v>149</v>
      </c>
      <c r="C88" s="6">
        <v>1</v>
      </c>
      <c r="D88" s="25" t="s">
        <v>82</v>
      </c>
      <c r="E88" s="44">
        <v>14000</v>
      </c>
      <c r="F88" s="37">
        <f t="shared" si="0"/>
        <v>445.20000000000005</v>
      </c>
      <c r="G88" s="37">
        <f t="shared" si="1"/>
        <v>14445.2</v>
      </c>
      <c r="H88" s="37">
        <f t="shared" si="2"/>
        <v>14445.2</v>
      </c>
      <c r="I88" s="189"/>
    </row>
    <row r="89" spans="1:9" ht="35.1" customHeight="1" thickBot="1" x14ac:dyDescent="0.3">
      <c r="A89" s="6">
        <v>83</v>
      </c>
      <c r="B89" s="22" t="s">
        <v>150</v>
      </c>
      <c r="C89" s="6">
        <v>1</v>
      </c>
      <c r="D89" s="25" t="s">
        <v>82</v>
      </c>
      <c r="E89" s="44">
        <v>18000</v>
      </c>
      <c r="F89" s="37">
        <f t="shared" si="0"/>
        <v>572.4</v>
      </c>
      <c r="G89" s="37">
        <f t="shared" si="1"/>
        <v>18572.400000000001</v>
      </c>
      <c r="H89" s="37">
        <f t="shared" si="2"/>
        <v>18572.400000000001</v>
      </c>
      <c r="I89" s="189"/>
    </row>
    <row r="90" spans="1:9" ht="35.1" customHeight="1" thickBot="1" x14ac:dyDescent="0.3">
      <c r="A90" s="6">
        <v>84</v>
      </c>
      <c r="B90" s="22" t="s">
        <v>151</v>
      </c>
      <c r="C90" s="6">
        <v>1</v>
      </c>
      <c r="D90" s="25" t="s">
        <v>82</v>
      </c>
      <c r="E90" s="44">
        <v>25800</v>
      </c>
      <c r="F90" s="37">
        <f t="shared" si="0"/>
        <v>820.44</v>
      </c>
      <c r="G90" s="37">
        <f t="shared" si="1"/>
        <v>26620.44</v>
      </c>
      <c r="H90" s="37">
        <f t="shared" si="2"/>
        <v>26620.44</v>
      </c>
      <c r="I90" s="189"/>
    </row>
    <row r="91" spans="1:9" ht="35.1" customHeight="1" thickBot="1" x14ac:dyDescent="0.3">
      <c r="A91" s="6">
        <v>85</v>
      </c>
      <c r="B91" s="22" t="s">
        <v>152</v>
      </c>
      <c r="C91" s="6">
        <v>1</v>
      </c>
      <c r="D91" s="25" t="s">
        <v>82</v>
      </c>
      <c r="E91" s="44">
        <v>40000</v>
      </c>
      <c r="F91" s="37">
        <f t="shared" si="0"/>
        <v>1272</v>
      </c>
      <c r="G91" s="37">
        <f t="shared" si="1"/>
        <v>41272</v>
      </c>
      <c r="H91" s="37">
        <f t="shared" si="2"/>
        <v>41272</v>
      </c>
      <c r="I91" s="189"/>
    </row>
    <row r="92" spans="1:9" ht="35.1" customHeight="1" thickBot="1" x14ac:dyDescent="0.3">
      <c r="A92" s="6">
        <v>86</v>
      </c>
      <c r="B92" s="22" t="s">
        <v>153</v>
      </c>
      <c r="C92" s="6">
        <v>1</v>
      </c>
      <c r="D92" s="25" t="s">
        <v>82</v>
      </c>
      <c r="E92" s="44">
        <v>27000</v>
      </c>
      <c r="F92" s="37">
        <f t="shared" si="0"/>
        <v>858.6</v>
      </c>
      <c r="G92" s="37">
        <f t="shared" si="1"/>
        <v>27858.6</v>
      </c>
      <c r="H92" s="37">
        <f t="shared" si="2"/>
        <v>27858.6</v>
      </c>
      <c r="I92" s="189"/>
    </row>
    <row r="93" spans="1:9" ht="35.1" customHeight="1" thickBot="1" x14ac:dyDescent="0.3">
      <c r="A93" s="6">
        <v>87</v>
      </c>
      <c r="B93" s="22" t="s">
        <v>154</v>
      </c>
      <c r="C93" s="6">
        <v>1</v>
      </c>
      <c r="D93" s="25" t="s">
        <v>82</v>
      </c>
      <c r="E93" s="44">
        <v>10000</v>
      </c>
      <c r="F93" s="37">
        <f t="shared" si="0"/>
        <v>318</v>
      </c>
      <c r="G93" s="37">
        <f t="shared" si="1"/>
        <v>10318</v>
      </c>
      <c r="H93" s="37">
        <f t="shared" si="2"/>
        <v>10318</v>
      </c>
      <c r="I93" s="189"/>
    </row>
    <row r="94" spans="1:9" ht="35.1" customHeight="1" thickBot="1" x14ac:dyDescent="0.3">
      <c r="A94" s="6">
        <v>88</v>
      </c>
      <c r="B94" s="22" t="s">
        <v>155</v>
      </c>
      <c r="C94" s="6">
        <v>1</v>
      </c>
      <c r="D94" s="25" t="s">
        <v>82</v>
      </c>
      <c r="E94" s="44">
        <v>19000</v>
      </c>
      <c r="F94" s="37">
        <f t="shared" si="0"/>
        <v>604.20000000000005</v>
      </c>
      <c r="G94" s="37">
        <f t="shared" si="1"/>
        <v>19604.2</v>
      </c>
      <c r="H94" s="37">
        <f t="shared" si="2"/>
        <v>19604.2</v>
      </c>
      <c r="I94" s="189"/>
    </row>
    <row r="95" spans="1:9" ht="35.1" customHeight="1" thickBot="1" x14ac:dyDescent="0.3">
      <c r="A95" s="6">
        <v>89</v>
      </c>
      <c r="B95" s="22" t="s">
        <v>156</v>
      </c>
      <c r="C95" s="6">
        <v>1</v>
      </c>
      <c r="D95" s="25" t="s">
        <v>82</v>
      </c>
      <c r="E95" s="44">
        <v>5000</v>
      </c>
      <c r="F95" s="37">
        <f t="shared" si="0"/>
        <v>159</v>
      </c>
      <c r="G95" s="37">
        <f t="shared" si="1"/>
        <v>5159</v>
      </c>
      <c r="H95" s="37">
        <f t="shared" si="2"/>
        <v>5159</v>
      </c>
      <c r="I95" s="189"/>
    </row>
    <row r="96" spans="1:9" ht="35.1" customHeight="1" thickBot="1" x14ac:dyDescent="0.3">
      <c r="A96" s="6">
        <v>90</v>
      </c>
      <c r="B96" s="22" t="s">
        <v>157</v>
      </c>
      <c r="C96" s="6">
        <v>1</v>
      </c>
      <c r="D96" s="25" t="s">
        <v>82</v>
      </c>
      <c r="E96" s="44">
        <v>13000</v>
      </c>
      <c r="F96" s="37">
        <f t="shared" si="0"/>
        <v>413.40000000000003</v>
      </c>
      <c r="G96" s="37">
        <f t="shared" si="1"/>
        <v>13413.4</v>
      </c>
      <c r="H96" s="37">
        <f t="shared" si="2"/>
        <v>13413.4</v>
      </c>
      <c r="I96" s="189"/>
    </row>
    <row r="97" spans="1:9" ht="35.1" customHeight="1" thickBot="1" x14ac:dyDescent="0.3">
      <c r="A97" s="6">
        <v>91</v>
      </c>
      <c r="B97" s="22" t="s">
        <v>158</v>
      </c>
      <c r="C97" s="6">
        <v>1</v>
      </c>
      <c r="D97" s="25" t="s">
        <v>82</v>
      </c>
      <c r="E97" s="44">
        <v>18000</v>
      </c>
      <c r="F97" s="37">
        <f t="shared" si="0"/>
        <v>572.4</v>
      </c>
      <c r="G97" s="37">
        <f t="shared" si="1"/>
        <v>18572.400000000001</v>
      </c>
      <c r="H97" s="37">
        <f t="shared" si="2"/>
        <v>18572.400000000001</v>
      </c>
      <c r="I97" s="189"/>
    </row>
    <row r="98" spans="1:9" ht="35.1" customHeight="1" thickBot="1" x14ac:dyDescent="0.3">
      <c r="A98" s="6">
        <v>92</v>
      </c>
      <c r="B98" s="22" t="s">
        <v>159</v>
      </c>
      <c r="C98" s="6">
        <v>1</v>
      </c>
      <c r="D98" s="25" t="s">
        <v>82</v>
      </c>
      <c r="E98" s="44">
        <v>8000</v>
      </c>
      <c r="F98" s="37">
        <f t="shared" si="0"/>
        <v>254.4</v>
      </c>
      <c r="G98" s="37">
        <f t="shared" si="1"/>
        <v>8254.4</v>
      </c>
      <c r="H98" s="37">
        <f t="shared" si="2"/>
        <v>8254.4</v>
      </c>
      <c r="I98" s="189"/>
    </row>
    <row r="99" spans="1:9" ht="35.1" customHeight="1" thickBot="1" x14ac:dyDescent="0.3">
      <c r="A99" s="6">
        <v>93</v>
      </c>
      <c r="B99" s="22" t="s">
        <v>160</v>
      </c>
      <c r="C99" s="6">
        <v>1</v>
      </c>
      <c r="D99" s="25" t="s">
        <v>82</v>
      </c>
      <c r="E99" s="44">
        <v>8000</v>
      </c>
      <c r="F99" s="37">
        <f t="shared" si="0"/>
        <v>254.4</v>
      </c>
      <c r="G99" s="37">
        <f t="shared" si="1"/>
        <v>8254.4</v>
      </c>
      <c r="H99" s="37">
        <f t="shared" si="2"/>
        <v>8254.4</v>
      </c>
      <c r="I99" s="189"/>
    </row>
    <row r="100" spans="1:9" ht="35.1" customHeight="1" thickBot="1" x14ac:dyDescent="0.3">
      <c r="A100" s="6">
        <v>94</v>
      </c>
      <c r="B100" s="22" t="s">
        <v>161</v>
      </c>
      <c r="C100" s="6">
        <v>1</v>
      </c>
      <c r="D100" s="25" t="s">
        <v>82</v>
      </c>
      <c r="E100" s="44">
        <v>2500</v>
      </c>
      <c r="F100" s="37">
        <f t="shared" si="0"/>
        <v>79.5</v>
      </c>
      <c r="G100" s="37">
        <f t="shared" si="1"/>
        <v>2579.5</v>
      </c>
      <c r="H100" s="37">
        <f t="shared" si="2"/>
        <v>2579.5</v>
      </c>
      <c r="I100" s="189"/>
    </row>
    <row r="101" spans="1:9" ht="35.1" customHeight="1" thickBot="1" x14ac:dyDescent="0.3">
      <c r="A101" s="6">
        <v>95</v>
      </c>
      <c r="B101" s="22" t="s">
        <v>162</v>
      </c>
      <c r="C101" s="6">
        <v>1</v>
      </c>
      <c r="D101" s="25" t="s">
        <v>82</v>
      </c>
      <c r="E101" s="44">
        <v>4500</v>
      </c>
      <c r="F101" s="37">
        <f t="shared" si="0"/>
        <v>143.1</v>
      </c>
      <c r="G101" s="37">
        <f t="shared" si="1"/>
        <v>4643.1000000000004</v>
      </c>
      <c r="H101" s="37">
        <f t="shared" si="2"/>
        <v>4643.1000000000004</v>
      </c>
      <c r="I101" s="189"/>
    </row>
    <row r="102" spans="1:9" ht="35.1" customHeight="1" thickBot="1" x14ac:dyDescent="0.3">
      <c r="A102" s="6">
        <v>96</v>
      </c>
      <c r="B102" s="22" t="s">
        <v>163</v>
      </c>
      <c r="C102" s="6">
        <v>1</v>
      </c>
      <c r="D102" s="25" t="s">
        <v>82</v>
      </c>
      <c r="E102" s="44">
        <v>430000</v>
      </c>
      <c r="F102" s="37">
        <f t="shared" si="0"/>
        <v>13674</v>
      </c>
      <c r="G102" s="37">
        <f t="shared" si="1"/>
        <v>443674</v>
      </c>
      <c r="H102" s="37">
        <f t="shared" si="2"/>
        <v>443674</v>
      </c>
      <c r="I102" s="189"/>
    </row>
    <row r="103" spans="1:9" ht="35.1" customHeight="1" thickBot="1" x14ac:dyDescent="0.3">
      <c r="A103" s="6">
        <v>97</v>
      </c>
      <c r="B103" s="22" t="s">
        <v>164</v>
      </c>
      <c r="C103" s="6">
        <v>1</v>
      </c>
      <c r="D103" s="25" t="s">
        <v>82</v>
      </c>
      <c r="E103" s="44">
        <v>4500</v>
      </c>
      <c r="F103" s="37">
        <f t="shared" si="0"/>
        <v>143.1</v>
      </c>
      <c r="G103" s="37">
        <f t="shared" si="1"/>
        <v>4643.1000000000004</v>
      </c>
      <c r="H103" s="37">
        <f t="shared" si="2"/>
        <v>4643.1000000000004</v>
      </c>
      <c r="I103" s="189"/>
    </row>
    <row r="104" spans="1:9" ht="35.1" customHeight="1" thickBot="1" x14ac:dyDescent="0.3">
      <c r="A104" s="6">
        <v>98</v>
      </c>
      <c r="B104" s="22" t="s">
        <v>165</v>
      </c>
      <c r="C104" s="6">
        <v>1</v>
      </c>
      <c r="D104" s="25" t="s">
        <v>105</v>
      </c>
      <c r="E104" s="44">
        <v>3000</v>
      </c>
      <c r="F104" s="37">
        <f t="shared" si="0"/>
        <v>95.4</v>
      </c>
      <c r="G104" s="37">
        <f t="shared" si="1"/>
        <v>3095.4</v>
      </c>
      <c r="H104" s="37">
        <f t="shared" si="2"/>
        <v>3095.4</v>
      </c>
      <c r="I104" s="189"/>
    </row>
    <row r="105" spans="1:9" ht="35.1" customHeight="1" thickBot="1" x14ac:dyDescent="0.3">
      <c r="A105" s="6">
        <v>99</v>
      </c>
      <c r="B105" s="22" t="s">
        <v>166</v>
      </c>
      <c r="C105" s="6">
        <v>1</v>
      </c>
      <c r="D105" s="25" t="s">
        <v>105</v>
      </c>
      <c r="E105" s="44">
        <v>3500</v>
      </c>
      <c r="F105" s="37">
        <f t="shared" si="0"/>
        <v>111.30000000000001</v>
      </c>
      <c r="G105" s="37">
        <f t="shared" si="1"/>
        <v>3611.3</v>
      </c>
      <c r="H105" s="37">
        <f t="shared" si="2"/>
        <v>3611.3</v>
      </c>
      <c r="I105" s="189"/>
    </row>
    <row r="106" spans="1:9" ht="35.1" customHeight="1" thickBot="1" x14ac:dyDescent="0.3">
      <c r="A106" s="6">
        <v>100</v>
      </c>
      <c r="B106" s="22" t="s">
        <v>167</v>
      </c>
      <c r="C106" s="6">
        <v>1</v>
      </c>
      <c r="D106" s="25" t="s">
        <v>82</v>
      </c>
      <c r="E106" s="44">
        <v>4000</v>
      </c>
      <c r="F106" s="37">
        <f t="shared" si="0"/>
        <v>127.2</v>
      </c>
      <c r="G106" s="37">
        <f t="shared" si="1"/>
        <v>4127.2</v>
      </c>
      <c r="H106" s="37">
        <f t="shared" si="2"/>
        <v>4127.2</v>
      </c>
      <c r="I106" s="189"/>
    </row>
    <row r="107" spans="1:9" ht="35.1" customHeight="1" thickBot="1" x14ac:dyDescent="0.3">
      <c r="A107" s="6">
        <v>101</v>
      </c>
      <c r="B107" s="22" t="s">
        <v>168</v>
      </c>
      <c r="C107" s="6">
        <v>1</v>
      </c>
      <c r="D107" s="25" t="s">
        <v>82</v>
      </c>
      <c r="E107" s="44">
        <v>175000</v>
      </c>
      <c r="F107" s="37">
        <f t="shared" si="0"/>
        <v>5565</v>
      </c>
      <c r="G107" s="37">
        <f t="shared" si="1"/>
        <v>180565</v>
      </c>
      <c r="H107" s="37">
        <f t="shared" si="2"/>
        <v>180565</v>
      </c>
      <c r="I107" s="189"/>
    </row>
    <row r="108" spans="1:9" ht="35.1" customHeight="1" thickBot="1" x14ac:dyDescent="0.3">
      <c r="A108" s="6">
        <v>102</v>
      </c>
      <c r="B108" s="22" t="s">
        <v>169</v>
      </c>
      <c r="C108" s="6">
        <v>1</v>
      </c>
      <c r="D108" s="25" t="s">
        <v>82</v>
      </c>
      <c r="E108" s="44">
        <v>115000</v>
      </c>
      <c r="F108" s="37">
        <f t="shared" si="0"/>
        <v>3657</v>
      </c>
      <c r="G108" s="37">
        <f t="shared" si="1"/>
        <v>118657</v>
      </c>
      <c r="H108" s="37">
        <f t="shared" si="2"/>
        <v>118657</v>
      </c>
      <c r="I108" s="189"/>
    </row>
    <row r="109" spans="1:9" ht="35.1" customHeight="1" thickBot="1" x14ac:dyDescent="0.3">
      <c r="A109" s="6">
        <v>103</v>
      </c>
      <c r="B109" s="22" t="s">
        <v>170</v>
      </c>
      <c r="C109" s="6">
        <v>1</v>
      </c>
      <c r="D109" s="25" t="s">
        <v>82</v>
      </c>
      <c r="E109" s="44">
        <v>17500</v>
      </c>
      <c r="F109" s="37">
        <f t="shared" si="0"/>
        <v>556.5</v>
      </c>
      <c r="G109" s="37">
        <f t="shared" si="1"/>
        <v>18056.5</v>
      </c>
      <c r="H109" s="37">
        <f t="shared" si="2"/>
        <v>18056.5</v>
      </c>
      <c r="I109" s="189"/>
    </row>
    <row r="110" spans="1:9" ht="35.1" customHeight="1" thickBot="1" x14ac:dyDescent="0.3">
      <c r="A110" s="6">
        <v>104</v>
      </c>
      <c r="B110" s="22" t="s">
        <v>171</v>
      </c>
      <c r="C110" s="6">
        <v>1</v>
      </c>
      <c r="D110" s="25" t="s">
        <v>82</v>
      </c>
      <c r="E110" s="44">
        <v>12500</v>
      </c>
      <c r="F110" s="37">
        <f t="shared" si="0"/>
        <v>397.5</v>
      </c>
      <c r="G110" s="37">
        <f t="shared" si="1"/>
        <v>12897.5</v>
      </c>
      <c r="H110" s="37">
        <f t="shared" si="2"/>
        <v>12897.5</v>
      </c>
      <c r="I110" s="189"/>
    </row>
    <row r="111" spans="1:9" ht="35.1" customHeight="1" thickBot="1" x14ac:dyDescent="0.3">
      <c r="A111" s="6">
        <v>105</v>
      </c>
      <c r="B111" s="22" t="s">
        <v>172</v>
      </c>
      <c r="C111" s="6">
        <v>1</v>
      </c>
      <c r="D111" s="25" t="s">
        <v>82</v>
      </c>
      <c r="E111" s="44">
        <v>165000</v>
      </c>
      <c r="F111" s="37">
        <f t="shared" si="0"/>
        <v>5247</v>
      </c>
      <c r="G111" s="37">
        <f t="shared" si="1"/>
        <v>170247</v>
      </c>
      <c r="H111" s="37">
        <f t="shared" si="2"/>
        <v>170247</v>
      </c>
      <c r="I111" s="192"/>
    </row>
  </sheetData>
  <mergeCells count="2">
    <mergeCell ref="I7:I111"/>
    <mergeCell ref="A5:I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B16" sqref="B16"/>
    </sheetView>
  </sheetViews>
  <sheetFormatPr baseColWidth="10" defaultRowHeight="15" x14ac:dyDescent="0.25"/>
  <cols>
    <col min="2" max="2" width="66.5703125" customWidth="1"/>
    <col min="3" max="3" width="17.140625" customWidth="1"/>
    <col min="4" max="4" width="17.140625" style="23" customWidth="1"/>
    <col min="5" max="5" width="20.28515625" style="43" customWidth="1"/>
    <col min="6" max="6" width="15.5703125" style="32" customWidth="1"/>
    <col min="7" max="7" width="18.140625" style="32" customWidth="1"/>
    <col min="8" max="8" width="15.85546875" style="32" customWidth="1"/>
    <col min="9" max="9" width="36.140625" customWidth="1"/>
  </cols>
  <sheetData>
    <row r="1" spans="1:9" ht="24.75" customHeight="1" x14ac:dyDescent="0.25">
      <c r="E1" s="42" t="s">
        <v>0</v>
      </c>
    </row>
    <row r="5" spans="1:9" ht="42.75" customHeight="1" thickBot="1" x14ac:dyDescent="0.3">
      <c r="A5" s="187" t="s">
        <v>326</v>
      </c>
      <c r="B5" s="188"/>
      <c r="C5" s="188"/>
      <c r="D5" s="188"/>
      <c r="E5" s="188"/>
      <c r="F5" s="188"/>
      <c r="G5" s="188"/>
      <c r="H5" s="188"/>
      <c r="I5" s="188"/>
    </row>
    <row r="6" spans="1:9" ht="51.75" customHeight="1" thickBot="1" x14ac:dyDescent="0.3">
      <c r="A6" s="1" t="s">
        <v>1</v>
      </c>
      <c r="B6" s="3" t="s">
        <v>2</v>
      </c>
      <c r="C6" s="1" t="s">
        <v>7</v>
      </c>
      <c r="D6" s="3" t="s">
        <v>81</v>
      </c>
      <c r="E6" s="33" t="s">
        <v>3</v>
      </c>
      <c r="F6" s="33" t="s">
        <v>4</v>
      </c>
      <c r="G6" s="38" t="s">
        <v>5</v>
      </c>
      <c r="H6" s="38" t="s">
        <v>6</v>
      </c>
      <c r="I6" s="3" t="s">
        <v>12</v>
      </c>
    </row>
    <row r="7" spans="1:9" ht="35.1" customHeight="1" thickBot="1" x14ac:dyDescent="0.3">
      <c r="A7" s="6">
        <v>1</v>
      </c>
      <c r="B7" s="30" t="s">
        <v>174</v>
      </c>
      <c r="C7" s="6">
        <v>1</v>
      </c>
      <c r="D7" s="25" t="s">
        <v>82</v>
      </c>
      <c r="E7" s="44">
        <v>485</v>
      </c>
      <c r="F7" s="34">
        <f>E7*3.18%</f>
        <v>15.423</v>
      </c>
      <c r="G7" s="34">
        <f>E7+F7</f>
        <v>500.423</v>
      </c>
      <c r="H7" s="39">
        <f t="shared" ref="H7:H13" si="0">G7*C7</f>
        <v>500.423</v>
      </c>
      <c r="I7" s="184" t="s">
        <v>181</v>
      </c>
    </row>
    <row r="8" spans="1:9" ht="35.1" customHeight="1" thickBot="1" x14ac:dyDescent="0.3">
      <c r="A8" s="6">
        <v>2</v>
      </c>
      <c r="B8" s="30" t="s">
        <v>175</v>
      </c>
      <c r="C8" s="6">
        <v>1</v>
      </c>
      <c r="D8" s="25" t="s">
        <v>82</v>
      </c>
      <c r="E8" s="44">
        <v>356</v>
      </c>
      <c r="F8" s="34">
        <f>E8*3.18%</f>
        <v>11.3208</v>
      </c>
      <c r="G8" s="34">
        <f>E8+F8</f>
        <v>367.32080000000002</v>
      </c>
      <c r="H8" s="39">
        <f t="shared" si="0"/>
        <v>367.32080000000002</v>
      </c>
      <c r="I8" s="189"/>
    </row>
    <row r="9" spans="1:9" ht="35.1" customHeight="1" thickBot="1" x14ac:dyDescent="0.3">
      <c r="A9" s="6">
        <v>3</v>
      </c>
      <c r="B9" s="30" t="s">
        <v>176</v>
      </c>
      <c r="C9" s="6">
        <v>1</v>
      </c>
      <c r="D9" s="25" t="s">
        <v>82</v>
      </c>
      <c r="E9" s="44">
        <v>207</v>
      </c>
      <c r="F9" s="34">
        <f t="shared" ref="F9:F13" si="1">E9*3.18%</f>
        <v>6.5826000000000002</v>
      </c>
      <c r="G9" s="34">
        <f t="shared" ref="G9:G13" si="2">E9+F9</f>
        <v>213.58260000000001</v>
      </c>
      <c r="H9" s="39">
        <f t="shared" si="0"/>
        <v>213.58260000000001</v>
      </c>
      <c r="I9" s="189"/>
    </row>
    <row r="10" spans="1:9" ht="35.1" customHeight="1" thickBot="1" x14ac:dyDescent="0.3">
      <c r="A10" s="6">
        <v>4</v>
      </c>
      <c r="B10" s="30" t="s">
        <v>177</v>
      </c>
      <c r="C10" s="6">
        <v>1</v>
      </c>
      <c r="D10" s="25" t="s">
        <v>82</v>
      </c>
      <c r="E10" s="44">
        <v>300</v>
      </c>
      <c r="F10" s="34">
        <f t="shared" si="1"/>
        <v>9.5400000000000009</v>
      </c>
      <c r="G10" s="34">
        <f t="shared" si="2"/>
        <v>309.54000000000002</v>
      </c>
      <c r="H10" s="39">
        <f t="shared" si="0"/>
        <v>309.54000000000002</v>
      </c>
      <c r="I10" s="189"/>
    </row>
    <row r="11" spans="1:9" ht="35.1" customHeight="1" thickBot="1" x14ac:dyDescent="0.3">
      <c r="A11" s="6">
        <v>5</v>
      </c>
      <c r="B11" s="30" t="s">
        <v>178</v>
      </c>
      <c r="C11" s="6">
        <v>1</v>
      </c>
      <c r="D11" s="25" t="s">
        <v>82</v>
      </c>
      <c r="E11" s="44">
        <v>18134</v>
      </c>
      <c r="F11" s="34">
        <f t="shared" si="1"/>
        <v>576.66120000000001</v>
      </c>
      <c r="G11" s="34">
        <f t="shared" si="2"/>
        <v>18710.661199999999</v>
      </c>
      <c r="H11" s="39">
        <f t="shared" si="0"/>
        <v>18710.661199999999</v>
      </c>
      <c r="I11" s="189"/>
    </row>
    <row r="12" spans="1:9" ht="35.1" customHeight="1" thickBot="1" x14ac:dyDescent="0.3">
      <c r="A12" s="6">
        <v>6</v>
      </c>
      <c r="B12" s="30" t="s">
        <v>179</v>
      </c>
      <c r="C12" s="6">
        <v>1</v>
      </c>
      <c r="D12" s="25" t="s">
        <v>82</v>
      </c>
      <c r="E12" s="44">
        <v>116000</v>
      </c>
      <c r="F12" s="34">
        <f t="shared" si="1"/>
        <v>3688.8</v>
      </c>
      <c r="G12" s="34">
        <f t="shared" si="2"/>
        <v>119688.8</v>
      </c>
      <c r="H12" s="39">
        <f t="shared" si="0"/>
        <v>119688.8</v>
      </c>
      <c r="I12" s="189"/>
    </row>
    <row r="13" spans="1:9" ht="35.1" customHeight="1" thickBot="1" x14ac:dyDescent="0.3">
      <c r="A13" s="6">
        <v>7</v>
      </c>
      <c r="B13" s="46" t="s">
        <v>180</v>
      </c>
      <c r="C13" s="6">
        <v>1</v>
      </c>
      <c r="D13" s="25" t="s">
        <v>82</v>
      </c>
      <c r="E13" s="44">
        <v>13534</v>
      </c>
      <c r="F13" s="34">
        <f t="shared" si="1"/>
        <v>430.38120000000004</v>
      </c>
      <c r="G13" s="34">
        <f t="shared" si="2"/>
        <v>13964.3812</v>
      </c>
      <c r="H13" s="39">
        <f t="shared" si="0"/>
        <v>13964.3812</v>
      </c>
      <c r="I13" s="192"/>
    </row>
  </sheetData>
  <mergeCells count="2">
    <mergeCell ref="I7:I13"/>
    <mergeCell ref="A5:I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D15" sqref="D15"/>
    </sheetView>
  </sheetViews>
  <sheetFormatPr baseColWidth="10" defaultRowHeight="15" x14ac:dyDescent="0.25"/>
  <cols>
    <col min="2" max="2" width="66.5703125" customWidth="1"/>
    <col min="3" max="3" width="17.140625" customWidth="1"/>
    <col min="4" max="4" width="20.28515625" style="43" customWidth="1"/>
    <col min="5" max="5" width="15.5703125" style="32" customWidth="1"/>
    <col min="6" max="6" width="18.140625" style="32" customWidth="1"/>
    <col min="7" max="7" width="15.85546875" style="32" customWidth="1"/>
    <col min="8" max="8" width="38.140625" customWidth="1"/>
  </cols>
  <sheetData>
    <row r="1" spans="1:8" ht="24.75" customHeight="1" x14ac:dyDescent="0.25">
      <c r="D1" s="42" t="s">
        <v>0</v>
      </c>
    </row>
    <row r="5" spans="1:8" ht="43.5" customHeight="1" thickBot="1" x14ac:dyDescent="0.3">
      <c r="A5" s="187" t="s">
        <v>327</v>
      </c>
      <c r="B5" s="188"/>
      <c r="C5" s="188"/>
      <c r="D5" s="188"/>
      <c r="E5" s="188"/>
      <c r="F5" s="188"/>
      <c r="G5" s="188"/>
      <c r="H5" s="188"/>
    </row>
    <row r="6" spans="1:8" ht="51.75" customHeight="1" thickBot="1" x14ac:dyDescent="0.3">
      <c r="A6" s="1" t="s">
        <v>1</v>
      </c>
      <c r="B6" s="3" t="s">
        <v>2</v>
      </c>
      <c r="C6" s="1" t="s">
        <v>7</v>
      </c>
      <c r="D6" s="33" t="s">
        <v>3</v>
      </c>
      <c r="E6" s="33" t="s">
        <v>4</v>
      </c>
      <c r="F6" s="38" t="s">
        <v>5</v>
      </c>
      <c r="G6" s="38" t="s">
        <v>6</v>
      </c>
      <c r="H6" s="3" t="s">
        <v>12</v>
      </c>
    </row>
    <row r="7" spans="1:8" ht="35.1" customHeight="1" thickBot="1" x14ac:dyDescent="0.3">
      <c r="A7" s="6">
        <v>1</v>
      </c>
      <c r="B7" s="47" t="s">
        <v>182</v>
      </c>
      <c r="C7" s="6">
        <v>1</v>
      </c>
      <c r="D7" s="44">
        <v>95200</v>
      </c>
      <c r="E7" s="34">
        <f>D7*3.18%</f>
        <v>3027.36</v>
      </c>
      <c r="F7" s="34">
        <f>D7+E7</f>
        <v>98227.36</v>
      </c>
      <c r="G7" s="39">
        <f>F7*C7</f>
        <v>98227.36</v>
      </c>
      <c r="H7" s="184" t="s">
        <v>186</v>
      </c>
    </row>
    <row r="8" spans="1:8" ht="35.1" customHeight="1" thickBot="1" x14ac:dyDescent="0.3">
      <c r="A8" s="6">
        <v>2</v>
      </c>
      <c r="B8" s="48" t="s">
        <v>183</v>
      </c>
      <c r="C8" s="6">
        <v>1</v>
      </c>
      <c r="D8" s="44">
        <v>101150</v>
      </c>
      <c r="E8" s="34">
        <f t="shared" ref="E8:E10" si="0">D8*3.18%</f>
        <v>3216.57</v>
      </c>
      <c r="F8" s="34">
        <f t="shared" ref="F8:F10" si="1">D8+E8</f>
        <v>104366.57</v>
      </c>
      <c r="G8" s="39">
        <f t="shared" ref="G8:G10" si="2">F8*C8</f>
        <v>104366.57</v>
      </c>
      <c r="H8" s="189"/>
    </row>
    <row r="9" spans="1:8" ht="35.1" customHeight="1" thickBot="1" x14ac:dyDescent="0.3">
      <c r="A9" s="6">
        <v>3</v>
      </c>
      <c r="B9" s="48" t="s">
        <v>184</v>
      </c>
      <c r="C9" s="6">
        <v>1</v>
      </c>
      <c r="D9" s="44">
        <v>107100</v>
      </c>
      <c r="E9" s="34">
        <f t="shared" si="0"/>
        <v>3405.78</v>
      </c>
      <c r="F9" s="34">
        <f t="shared" si="1"/>
        <v>110505.78</v>
      </c>
      <c r="G9" s="39">
        <f t="shared" si="2"/>
        <v>110505.78</v>
      </c>
      <c r="H9" s="189"/>
    </row>
    <row r="10" spans="1:8" ht="45.75" customHeight="1" thickBot="1" x14ac:dyDescent="0.3">
      <c r="A10" s="6">
        <v>4</v>
      </c>
      <c r="B10" s="49" t="s">
        <v>185</v>
      </c>
      <c r="C10" s="6">
        <v>1</v>
      </c>
      <c r="D10" s="44">
        <v>1529150</v>
      </c>
      <c r="E10" s="34">
        <f t="shared" si="0"/>
        <v>48626.97</v>
      </c>
      <c r="F10" s="34">
        <f t="shared" si="1"/>
        <v>1577776.97</v>
      </c>
      <c r="G10" s="39">
        <f t="shared" si="2"/>
        <v>1577776.97</v>
      </c>
      <c r="H10" s="192"/>
    </row>
  </sheetData>
  <mergeCells count="2">
    <mergeCell ref="H7:H10"/>
    <mergeCell ref="A5:H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A5" sqref="A5:F5"/>
    </sheetView>
  </sheetViews>
  <sheetFormatPr baseColWidth="10" defaultRowHeight="15" x14ac:dyDescent="0.25"/>
  <cols>
    <col min="2" max="2" width="66.5703125" customWidth="1"/>
    <col min="3" max="3" width="17.140625" style="23" customWidth="1"/>
    <col min="4" max="4" width="17.140625" customWidth="1"/>
    <col min="5" max="5" width="20.28515625" style="43" customWidth="1"/>
    <col min="6" max="6" width="49.85546875" customWidth="1"/>
    <col min="7" max="7" width="12" bestFit="1" customWidth="1"/>
    <col min="8" max="8" width="13" bestFit="1" customWidth="1"/>
    <col min="9" max="9" width="12" bestFit="1" customWidth="1"/>
    <col min="10" max="10" width="14.28515625" customWidth="1"/>
    <col min="12" max="12" width="12" style="16" bestFit="1" customWidth="1"/>
  </cols>
  <sheetData>
    <row r="1" spans="1:10" ht="24.75" customHeight="1" x14ac:dyDescent="0.25">
      <c r="E1" s="42"/>
    </row>
    <row r="5" spans="1:10" ht="57" customHeight="1" x14ac:dyDescent="0.25">
      <c r="A5" s="195" t="s">
        <v>332</v>
      </c>
      <c r="B5" s="195"/>
      <c r="C5" s="195"/>
      <c r="D5" s="195"/>
      <c r="E5" s="195"/>
      <c r="F5" s="195"/>
    </row>
    <row r="6" spans="1:10" ht="24.75" customHeight="1" thickBot="1" x14ac:dyDescent="0.3">
      <c r="A6" s="188" t="s">
        <v>187</v>
      </c>
      <c r="B6" s="193"/>
      <c r="C6" s="193"/>
      <c r="D6" s="193"/>
      <c r="E6" s="193"/>
    </row>
    <row r="7" spans="1:10" ht="51.75" customHeight="1" thickBot="1" x14ac:dyDescent="0.3">
      <c r="A7" s="1" t="s">
        <v>1</v>
      </c>
      <c r="B7" s="3" t="s">
        <v>2</v>
      </c>
      <c r="C7" s="1" t="s">
        <v>7</v>
      </c>
      <c r="D7" s="1" t="s">
        <v>81</v>
      </c>
      <c r="E7" s="38" t="s">
        <v>200</v>
      </c>
      <c r="F7" s="57" t="s">
        <v>202</v>
      </c>
    </row>
    <row r="8" spans="1:10" ht="47.25" customHeight="1" thickBot="1" x14ac:dyDescent="0.3">
      <c r="A8" s="6">
        <v>1</v>
      </c>
      <c r="B8" s="54" t="s">
        <v>188</v>
      </c>
      <c r="C8" s="50">
        <v>2</v>
      </c>
      <c r="D8" s="50" t="s">
        <v>82</v>
      </c>
      <c r="E8" s="51">
        <v>57795817.5</v>
      </c>
      <c r="F8" s="34">
        <f>E8*C8</f>
        <v>115591635</v>
      </c>
    </row>
    <row r="9" spans="1:10" ht="54.75" customHeight="1" thickBot="1" x14ac:dyDescent="0.3">
      <c r="A9" s="6">
        <v>2</v>
      </c>
      <c r="B9" s="54" t="s">
        <v>189</v>
      </c>
      <c r="C9" s="50">
        <v>4</v>
      </c>
      <c r="D9" s="50" t="s">
        <v>82</v>
      </c>
      <c r="E9" s="53">
        <v>56744985</v>
      </c>
      <c r="F9" s="34">
        <f>E9*C9</f>
        <v>226979940</v>
      </c>
    </row>
    <row r="11" spans="1:10" ht="22.5" customHeight="1" x14ac:dyDescent="0.25">
      <c r="A11" s="194" t="s">
        <v>190</v>
      </c>
      <c r="B11" s="194"/>
      <c r="C11" s="194"/>
      <c r="D11" s="194"/>
      <c r="E11" s="194"/>
    </row>
    <row r="13" spans="1:10" ht="15.75" thickBot="1" x14ac:dyDescent="0.3"/>
    <row r="14" spans="1:10" ht="60.75" thickBot="1" x14ac:dyDescent="0.3">
      <c r="A14" s="3" t="s">
        <v>1</v>
      </c>
      <c r="B14" s="3" t="s">
        <v>2</v>
      </c>
      <c r="C14" s="3" t="s">
        <v>7</v>
      </c>
      <c r="D14" s="52" t="s">
        <v>198</v>
      </c>
      <c r="E14" s="52" t="s">
        <v>201</v>
      </c>
      <c r="F14" s="3" t="s">
        <v>12</v>
      </c>
    </row>
    <row r="15" spans="1:10" ht="72.75" customHeight="1" thickBot="1" x14ac:dyDescent="0.3">
      <c r="A15" s="6">
        <v>1</v>
      </c>
      <c r="B15" s="54" t="s">
        <v>191</v>
      </c>
      <c r="C15" s="6">
        <v>6</v>
      </c>
      <c r="D15" s="56">
        <v>150522</v>
      </c>
      <c r="E15" s="58">
        <f>C15*D15</f>
        <v>903132</v>
      </c>
      <c r="F15" s="184" t="s">
        <v>203</v>
      </c>
      <c r="G15" s="17"/>
      <c r="H15" s="59"/>
      <c r="I15" s="17"/>
      <c r="J15" s="17"/>
    </row>
    <row r="16" spans="1:10" ht="40.5" customHeight="1" thickBot="1" x14ac:dyDescent="0.3">
      <c r="A16" s="6">
        <v>2</v>
      </c>
      <c r="B16" s="54" t="s">
        <v>192</v>
      </c>
      <c r="C16" s="6">
        <v>6</v>
      </c>
      <c r="D16" s="56">
        <v>74679</v>
      </c>
      <c r="E16" s="58">
        <f t="shared" ref="E16:E22" si="0">C16*D16</f>
        <v>448074</v>
      </c>
      <c r="F16" s="185"/>
      <c r="G16" s="17"/>
      <c r="H16" s="60"/>
      <c r="I16" s="17"/>
      <c r="J16" s="17"/>
    </row>
    <row r="17" spans="1:10" ht="39.75" customHeight="1" thickBot="1" x14ac:dyDescent="0.3">
      <c r="A17" s="6">
        <v>3</v>
      </c>
      <c r="B17" s="54" t="s">
        <v>193</v>
      </c>
      <c r="C17" s="6">
        <v>42</v>
      </c>
      <c r="D17" s="56">
        <v>45763</v>
      </c>
      <c r="E17" s="58">
        <f t="shared" si="0"/>
        <v>1922046</v>
      </c>
      <c r="F17" s="185"/>
      <c r="I17" s="17"/>
      <c r="J17" s="17"/>
    </row>
    <row r="18" spans="1:10" ht="48.75" customHeight="1" thickBot="1" x14ac:dyDescent="0.3">
      <c r="A18" s="6">
        <v>4</v>
      </c>
      <c r="B18" s="54" t="s">
        <v>194</v>
      </c>
      <c r="C18" s="6">
        <v>6</v>
      </c>
      <c r="D18" s="56">
        <v>93460</v>
      </c>
      <c r="E18" s="58">
        <f t="shared" si="0"/>
        <v>560760</v>
      </c>
      <c r="F18" s="185"/>
      <c r="I18" s="17"/>
      <c r="J18" s="17"/>
    </row>
    <row r="19" spans="1:10" ht="48.75" customHeight="1" thickBot="1" x14ac:dyDescent="0.3">
      <c r="A19" s="6">
        <v>5</v>
      </c>
      <c r="B19" s="54" t="s">
        <v>195</v>
      </c>
      <c r="C19" s="6">
        <v>11</v>
      </c>
      <c r="D19" s="56">
        <v>51754</v>
      </c>
      <c r="E19" s="58">
        <f t="shared" si="0"/>
        <v>569294</v>
      </c>
      <c r="F19" s="185"/>
      <c r="I19" s="17"/>
      <c r="J19" s="17"/>
    </row>
    <row r="20" spans="1:10" ht="90.75" customHeight="1" thickBot="1" x14ac:dyDescent="0.3">
      <c r="A20" s="6">
        <v>6</v>
      </c>
      <c r="B20" s="54" t="s">
        <v>196</v>
      </c>
      <c r="C20" s="6">
        <v>5</v>
      </c>
      <c r="D20" s="56">
        <v>238122</v>
      </c>
      <c r="E20" s="58">
        <f t="shared" si="0"/>
        <v>1190610</v>
      </c>
      <c r="F20" s="185"/>
      <c r="I20" s="17"/>
      <c r="J20" s="17"/>
    </row>
    <row r="21" spans="1:10" ht="132" customHeight="1" thickBot="1" x14ac:dyDescent="0.3">
      <c r="A21" s="6">
        <v>7</v>
      </c>
      <c r="B21" s="54" t="s">
        <v>196</v>
      </c>
      <c r="C21" s="6">
        <v>2</v>
      </c>
      <c r="D21" s="56">
        <v>199987</v>
      </c>
      <c r="E21" s="58">
        <f t="shared" si="0"/>
        <v>399974</v>
      </c>
      <c r="F21" s="185"/>
      <c r="I21" s="17"/>
      <c r="J21" s="17"/>
    </row>
    <row r="22" spans="1:10" ht="188.25" customHeight="1" thickBot="1" x14ac:dyDescent="0.3">
      <c r="A22" s="6">
        <v>8</v>
      </c>
      <c r="B22" s="61" t="s">
        <v>197</v>
      </c>
      <c r="C22" s="6">
        <v>6</v>
      </c>
      <c r="D22" s="56">
        <v>239191</v>
      </c>
      <c r="E22" s="58">
        <f t="shared" si="0"/>
        <v>1435146</v>
      </c>
      <c r="F22" s="186"/>
      <c r="I22" s="17"/>
      <c r="J22" s="17"/>
    </row>
    <row r="23" spans="1:10" x14ac:dyDescent="0.25">
      <c r="J23" s="17"/>
    </row>
    <row r="24" spans="1:10" x14ac:dyDescent="0.25">
      <c r="J24" s="17"/>
    </row>
  </sheetData>
  <mergeCells count="4">
    <mergeCell ref="A6:E6"/>
    <mergeCell ref="A11:E11"/>
    <mergeCell ref="F15:F22"/>
    <mergeCell ref="A5:F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42</vt:i4>
      </vt:variant>
    </vt:vector>
  </HeadingPairs>
  <TitlesOfParts>
    <vt:vector size="42" baseType="lpstr">
      <vt:lpstr>CAMISETAS</vt:lpstr>
      <vt:lpstr>ELEMENTOS DE EMERGENCIA</vt:lpstr>
      <vt:lpstr>ELEMENTOS DE ILUMINACIÓN</vt:lpstr>
      <vt:lpstr>ADQUISICIÓN DE IMPRESORAS</vt:lpstr>
      <vt:lpstr>PAPELERÍA Y ÚTILES DE OFI</vt:lpstr>
      <vt:lpstr>FERRETERIA</vt:lpstr>
      <vt:lpstr>INSUMOS TRABAJOS DE IMPRESIÓN</vt:lpstr>
      <vt:lpstr>MANTENIMIENTO AIRE ACONDICIONAD</vt:lpstr>
      <vt:lpstr>VIGILANCIA</vt:lpstr>
      <vt:lpstr>ALQUILER E ILUMINACIÓN</vt:lpstr>
      <vt:lpstr>ASEO Y CAFETERIA</vt:lpstr>
      <vt:lpstr>MANTENIMIENTO IMPRESORAS</vt:lpstr>
      <vt:lpstr>ALQUILER DE PIANOS</vt:lpstr>
      <vt:lpstr>ALQUILER DE TECHOS</vt:lpstr>
      <vt:lpstr>ARRENDAMIENTO EQUIPOS 2019</vt:lpstr>
      <vt:lpstr>PUESTO DE TRABAJO-2019</vt:lpstr>
      <vt:lpstr>BONOS DOTACIÓN-2019</vt:lpstr>
      <vt:lpstr>MONITOREO DE MEDIOS-2019</vt:lpstr>
      <vt:lpstr>ALQUILER SONIDO-2019</vt:lpstr>
      <vt:lpstr>CONECTIVIDAD-2019</vt:lpstr>
      <vt:lpstr>CONSUMIBLES DE IMPRE-2019</vt:lpstr>
      <vt:lpstr>ALQUILER DE ILUMINACIÓN-2019</vt:lpstr>
      <vt:lpstr>VIGILANCIA-2019</vt:lpstr>
      <vt:lpstr>MANTENIMIENTO AIRES-2019</vt:lpstr>
      <vt:lpstr>PROGRAMA DE BIENESTAR</vt:lpstr>
      <vt:lpstr>EXÁMENES OCUPACIONALES-2019</vt:lpstr>
      <vt:lpstr>PAPELERIA -2019</vt:lpstr>
      <vt:lpstr>EXTINTORES-2019</vt:lpstr>
      <vt:lpstr>UPS-2019</vt:lpstr>
      <vt:lpstr>BUZONES-2019</vt:lpstr>
      <vt:lpstr>ALIMENTOS Y BEBIDAS-2019</vt:lpstr>
      <vt:lpstr>HOSTING-2019</vt:lpstr>
      <vt:lpstr>MANTENIMIENTO IMPRESORAS-2019</vt:lpstr>
      <vt:lpstr>ELEMENTOS ACCIDENTES-2019</vt:lpstr>
      <vt:lpstr>INSUMOS IMPRESIÓN-2019</vt:lpstr>
      <vt:lpstr>ANTIVIRUS-2019</vt:lpstr>
      <vt:lpstr>TRANSPORTE DE CARGA-2019</vt:lpstr>
      <vt:lpstr>LICENCIA SOFTWARE-2019</vt:lpstr>
      <vt:lpstr>TRANSPORTE DE PASAJEROS-2019</vt:lpstr>
      <vt:lpstr>VEHÍCULO-2019</vt:lpstr>
      <vt:lpstr>FERRETERIA-2019</vt:lpstr>
      <vt:lpstr>CAMISETAS-2019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Pineda Suarez</dc:creator>
  <cp:lastModifiedBy>Epitacia Castillo Rincon</cp:lastModifiedBy>
  <dcterms:created xsi:type="dcterms:W3CDTF">2019-07-15T13:32:05Z</dcterms:created>
  <dcterms:modified xsi:type="dcterms:W3CDTF">2019-08-27T20:38:29Z</dcterms:modified>
</cp:coreProperties>
</file>