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5" windowHeight="6255" tabRatio="674" activeTab="1"/>
  </bookViews>
  <sheets>
    <sheet name="tabla" sheetId="1" r:id="rId1"/>
    <sheet name="chip Inf Inicial" sheetId="2" r:id="rId2"/>
  </sheets>
  <definedNames>
    <definedName name="_xlnm._FilterDatabase" localSheetId="1" hidden="1">'chip Inf Inicial'!$A$4:$AU$121</definedName>
    <definedName name="_xlnm.Print_Area" localSheetId="1">'chip Inf Inicial'!$A$1:$AO$127</definedName>
  </definedNames>
  <calcPr fullCalcOnLoad="1"/>
</workbook>
</file>

<file path=xl/comments2.xml><?xml version="1.0" encoding="utf-8"?>
<comments xmlns="http://schemas.openxmlformats.org/spreadsheetml/2006/main">
  <authors>
    <author>arojas</author>
    <author>JMURCIA</author>
  </authors>
  <commentList>
    <comment ref="C4" authorId="0">
      <text>
        <r>
          <rPr>
            <b/>
            <sz val="9"/>
            <rFont val="Tahoma"/>
            <family val="2"/>
          </rPr>
          <t>arojas:</t>
        </r>
        <r>
          <rPr>
            <sz val="9"/>
            <rFont val="Tahoma"/>
            <family val="2"/>
          </rPr>
          <t xml:space="preserve">
ex_ Existencia del control 
ef - Efectividad del control </t>
        </r>
      </text>
    </comment>
    <comment ref="D4" authorId="0">
      <text>
        <r>
          <rPr>
            <b/>
            <sz val="9"/>
            <rFont val="Tahoma"/>
            <family val="2"/>
          </rPr>
          <t>Elegir de la lista desplegable</t>
        </r>
      </text>
    </comment>
    <comment ref="I4" authorId="0">
      <text>
        <r>
          <rPr>
            <b/>
            <sz val="9"/>
            <rFont val="Tahoma"/>
            <family val="2"/>
          </rPr>
          <t>Registrar con detalle las acciones adelantadas en el 2017. Enunciar las evidencias,  e indicador el lugar  donde se encuentran disponibles para consulta</t>
        </r>
      </text>
    </comment>
    <comment ref="J4" authorId="0">
      <text>
        <r>
          <rPr>
            <b/>
            <sz val="9"/>
            <rFont val="Tahoma"/>
            <family val="2"/>
          </rPr>
          <t>Registrar con detalle las acciones adelantadas en el 2017. Enunciar las evidencias,  e indicador el lugar  donde se encuentran disponibles para consulta</t>
        </r>
      </text>
    </comment>
    <comment ref="M4" authorId="0">
      <text>
        <r>
          <rPr>
            <b/>
            <sz val="9"/>
            <rFont val="Tahoma"/>
            <family val="2"/>
          </rPr>
          <t>arojas:</t>
        </r>
        <r>
          <rPr>
            <sz val="9"/>
            <rFont val="Tahoma"/>
            <family val="2"/>
          </rPr>
          <t xml:space="preserve">
ex_ Existencia del control 
ef - Efectividad del control </t>
        </r>
      </text>
    </comment>
    <comment ref="N4" authorId="0">
      <text>
        <r>
          <rPr>
            <b/>
            <sz val="9"/>
            <rFont val="Tahoma"/>
            <family val="2"/>
          </rPr>
          <t>Elegir de la lista desplegable</t>
        </r>
      </text>
    </comment>
    <comment ref="U4" authorId="0">
      <text>
        <r>
          <rPr>
            <b/>
            <sz val="9"/>
            <rFont val="Tahoma"/>
            <family val="2"/>
          </rPr>
          <t>arojas:</t>
        </r>
        <r>
          <rPr>
            <sz val="9"/>
            <rFont val="Tahoma"/>
            <family val="2"/>
          </rPr>
          <t xml:space="preserve">
ex_ Existencia del control 
ef - Efectividad del control </t>
        </r>
      </text>
    </comment>
    <comment ref="V4" authorId="0">
      <text>
        <r>
          <rPr>
            <b/>
            <sz val="9"/>
            <rFont val="Tahoma"/>
            <family val="2"/>
          </rPr>
          <t>Elegir de la lista desplegable</t>
        </r>
      </text>
    </comment>
    <comment ref="AK4" authorId="0">
      <text>
        <r>
          <rPr>
            <b/>
            <sz val="9"/>
            <rFont val="Tahoma"/>
            <family val="2"/>
          </rPr>
          <t>arojas:</t>
        </r>
        <r>
          <rPr>
            <sz val="9"/>
            <rFont val="Tahoma"/>
            <family val="2"/>
          </rPr>
          <t xml:space="preserve">
ex_ Existencia del control 
ef - Efectividad del control </t>
        </r>
      </text>
    </comment>
    <comment ref="AL4" authorId="0">
      <text>
        <r>
          <rPr>
            <b/>
            <sz val="9"/>
            <rFont val="Tahoma"/>
            <family val="2"/>
          </rPr>
          <t>Elegir de la lista desplegable</t>
        </r>
      </text>
    </comment>
    <comment ref="AC4" authorId="0">
      <text>
        <r>
          <rPr>
            <b/>
            <sz val="9"/>
            <rFont val="Tahoma"/>
            <family val="2"/>
          </rPr>
          <t>arojas:</t>
        </r>
        <r>
          <rPr>
            <sz val="9"/>
            <rFont val="Tahoma"/>
            <family val="2"/>
          </rPr>
          <t xml:space="preserve">
ex_ Existencia del control 
ef - Efectividad del control </t>
        </r>
      </text>
    </comment>
    <comment ref="AD4" authorId="0">
      <text>
        <r>
          <rPr>
            <b/>
            <sz val="9"/>
            <rFont val="Tahoma"/>
            <family val="2"/>
          </rPr>
          <t>Elegir de la lista desplegable</t>
        </r>
      </text>
    </comment>
    <comment ref="AH61" authorId="1">
      <text>
        <r>
          <rPr>
            <b/>
            <sz val="9"/>
            <rFont val="Tahoma"/>
            <family val="2"/>
          </rPr>
          <t>JMURCIA:</t>
        </r>
        <r>
          <rPr>
            <sz val="9"/>
            <rFont val="Tahoma"/>
            <family val="2"/>
          </rPr>
          <t xml:space="preserve">
Preguntar a Irma si finalmente archivo estos documentos o solicitó expediente en Orfeo
</t>
        </r>
      </text>
    </comment>
  </commentList>
</comments>
</file>

<file path=xl/sharedStrings.xml><?xml version="1.0" encoding="utf-8"?>
<sst xmlns="http://schemas.openxmlformats.org/spreadsheetml/2006/main" count="2820" uniqueCount="946">
  <si>
    <t>OBSERVACIONES</t>
  </si>
  <si>
    <t>MARCO DE REFERENCIA DEL PROCESO</t>
  </si>
  <si>
    <t>CONTABLE</t>
  </si>
  <si>
    <t>ELEMENTOS DEL MARCO NORMATIVO</t>
  </si>
  <si>
    <t>POLÍTICAS CONTABLES</t>
  </si>
  <si>
    <t>TIPO</t>
  </si>
  <si>
    <t>CALIFICACIÓN</t>
  </si>
  <si>
    <t>TOTAL</t>
  </si>
  <si>
    <t>Ex</t>
  </si>
  <si>
    <t>1.1</t>
  </si>
  <si>
    <t>Ef</t>
  </si>
  <si>
    <t>1.2</t>
  </si>
  <si>
    <t>1.3</t>
  </si>
  <si>
    <t>1.4</t>
  </si>
  <si>
    <t>2.1</t>
  </si>
  <si>
    <t>2.2</t>
  </si>
  <si>
    <t>3.1</t>
  </si>
  <si>
    <t>3.2</t>
  </si>
  <si>
    <t>3.3</t>
  </si>
  <si>
    <t>4.1</t>
  </si>
  <si>
    <t>4.2</t>
  </si>
  <si>
    <t>5.1</t>
  </si>
  <si>
    <t>5.2</t>
  </si>
  <si>
    <t>6.1</t>
  </si>
  <si>
    <t>6.2</t>
  </si>
  <si>
    <t>7.1</t>
  </si>
  <si>
    <t>7.2</t>
  </si>
  <si>
    <t>8.1</t>
  </si>
  <si>
    <t>8.2</t>
  </si>
  <si>
    <t>¿Se cumple con el procedimiento?</t>
  </si>
  <si>
    <t>9.1</t>
  </si>
  <si>
    <t>9.2</t>
  </si>
  <si>
    <t>10.1</t>
  </si>
  <si>
    <t>10.2</t>
  </si>
  <si>
    <t>10.3</t>
  </si>
  <si>
    <t>RECONOCIMIENTO</t>
  </si>
  <si>
    <t>IDENTIFICACIÓN</t>
  </si>
  <si>
    <t>11.1</t>
  </si>
  <si>
    <t>11.2</t>
  </si>
  <si>
    <t>12.1</t>
  </si>
  <si>
    <t>12.2</t>
  </si>
  <si>
    <t>13.1</t>
  </si>
  <si>
    <t>CLASIFICACIÓN</t>
  </si>
  <si>
    <t>14.1</t>
  </si>
  <si>
    <t>15.1</t>
  </si>
  <si>
    <t>REGISTRO</t>
  </si>
  <si>
    <t>16.1</t>
  </si>
  <si>
    <t>16.2</t>
  </si>
  <si>
    <t>17.1</t>
  </si>
  <si>
    <t>17.2</t>
  </si>
  <si>
    <t>18.1</t>
  </si>
  <si>
    <t>18.2</t>
  </si>
  <si>
    <t>19.1</t>
  </si>
  <si>
    <t>19.2</t>
  </si>
  <si>
    <t>20.1</t>
  </si>
  <si>
    <t>20.2</t>
  </si>
  <si>
    <t>MEDICIÓN INICIAL</t>
  </si>
  <si>
    <t>21.1</t>
  </si>
  <si>
    <t>21.2</t>
  </si>
  <si>
    <t>MEDICIÓN POSTERIOR</t>
  </si>
  <si>
    <t>22.1</t>
  </si>
  <si>
    <t>22.2</t>
  </si>
  <si>
    <t>22.3</t>
  </si>
  <si>
    <t>23.1</t>
  </si>
  <si>
    <t>23.2</t>
  </si>
  <si>
    <t>23.3</t>
  </si>
  <si>
    <t>23.4</t>
  </si>
  <si>
    <t>23.5</t>
  </si>
  <si>
    <t>24.1</t>
  </si>
  <si>
    <t>24.2</t>
  </si>
  <si>
    <t>24.3</t>
  </si>
  <si>
    <t>24.4</t>
  </si>
  <si>
    <t>25.1</t>
  </si>
  <si>
    <t>26.1</t>
  </si>
  <si>
    <t>26.2</t>
  </si>
  <si>
    <t>27.1</t>
  </si>
  <si>
    <t>27.2</t>
  </si>
  <si>
    <t>27.3</t>
  </si>
  <si>
    <t>27.4</t>
  </si>
  <si>
    <t>27.5</t>
  </si>
  <si>
    <t>28.1</t>
  </si>
  <si>
    <t>28.2</t>
  </si>
  <si>
    <t>GESTIÓN DEL RIESGO CONTABLE</t>
  </si>
  <si>
    <t>29.1</t>
  </si>
  <si>
    <t>30.1</t>
  </si>
  <si>
    <t>30.2</t>
  </si>
  <si>
    <t>30.3</t>
  </si>
  <si>
    <t>30.4</t>
  </si>
  <si>
    <t>31.1</t>
  </si>
  <si>
    <t>32.1</t>
  </si>
  <si>
    <t>32.2</t>
  </si>
  <si>
    <t>MÁXIMO A OBTENER</t>
  </si>
  <si>
    <t>TOTAL PREGUNTAS</t>
  </si>
  <si>
    <t>PUNTAJE OBTENIDO</t>
  </si>
  <si>
    <t>Porcentaje obtenido</t>
  </si>
  <si>
    <t>Calificación</t>
  </si>
  <si>
    <t>EXISTENCIA (Ex)</t>
  </si>
  <si>
    <t>EFECTIVIDAD (Ef)</t>
  </si>
  <si>
    <t>RESPUESTA</t>
  </si>
  <si>
    <t>VALOR</t>
  </si>
  <si>
    <t>SÍ</t>
  </si>
  <si>
    <t>PARCIALMENTE</t>
  </si>
  <si>
    <t>NO</t>
  </si>
  <si>
    <t>RANGOS DE CALIFICACIÓN DE LA EVALUACIÓN DEL CONTROL INTERNO CONTABLE</t>
  </si>
  <si>
    <t>RANGO DE CALIFICACION</t>
  </si>
  <si>
    <t>CALIFICACIÓN CUALITATIVA</t>
  </si>
  <si>
    <t>DEFICIENTE</t>
  </si>
  <si>
    <t>ADECUADO</t>
  </si>
  <si>
    <t>EFICIENTE</t>
  </si>
  <si>
    <t xml:space="preserve">EXISTENCIA DEL CONTROL </t>
  </si>
  <si>
    <t xml:space="preserve">EFECTIVIDAD DEL CONTROL </t>
  </si>
  <si>
    <t>¿Los criterios de medición de los activos, pasivos, ingresos, gastos y costos se aplican conforme al marco normativo que le corresponde a la entidad?</t>
  </si>
  <si>
    <t>¿Los criterios de medición inicial de los hechos económicos utilizados por la entidad corresponden al marco normativo aplicable a la entidad?</t>
  </si>
  <si>
    <t>¿La entidad ha identificado los receptores de información dentro del proceso contable?</t>
  </si>
  <si>
    <t>¿Los derechos y obligaciones se encuentran debidamente individualizados en la contabilidad, bien sea por el área contable, o bien por otras dependencias?</t>
  </si>
  <si>
    <t>¿Los derechos y obligaciones se miden a partir de su individualización?</t>
  </si>
  <si>
    <t>¿La baja en cuentas es factible a partir de la individualización de los derechos y obligaciones?</t>
  </si>
  <si>
    <t>¿En el proceso de identificación se tienen en cuenta los criterios para el reconocimiento de los hechos económicos definidos en las normas?</t>
  </si>
  <si>
    <t>¿Se realizan revisiones permanentes sobre la vigencia del catálogo de cuentas?</t>
  </si>
  <si>
    <t>¿Se llevan registros individualizados de los hechos económicos ocurridos en la entidad?</t>
  </si>
  <si>
    <t>¿Se utiliza la versión actualizada del Catálogo General de Cuentas correspondiente al marco normativo aplicable a la entidad?</t>
  </si>
  <si>
    <t>¿La entidad ha identificado los proveedores de información dentro del proceso contable?</t>
  </si>
  <si>
    <t>¿En el proceso de clasificación se consideran los criterios definidos en el marco normativo aplicable a la entidad?</t>
  </si>
  <si>
    <t>¿Los hechos económicos se contabilizan cronológicamente?</t>
  </si>
  <si>
    <t>¿Se verifica el registro contable cronológico de los hechos económicos?</t>
  </si>
  <si>
    <t>¿Se verifica el registro consecutivo de los hechos económicos en los libros de contabilidad?</t>
  </si>
  <si>
    <t>¿Los hechos económicos registrados están respaldados en documentos soporte idóneos?</t>
  </si>
  <si>
    <t>¿Se verifica que los registros contables cuenten con los documentos de origen interno o externo que los soporten?</t>
  </si>
  <si>
    <t>¿Se conservan y custodian los documentos soporte?</t>
  </si>
  <si>
    <t>¿Para el registro de los hechos económicos, se elaboran los respectivos comprobantes de contabilidad?</t>
  </si>
  <si>
    <t>¿Los comprobantes de contabilidad se realizan cronológicamente?</t>
  </si>
  <si>
    <t>¿Los comprobantes de contabilidad se enumeran consecutivamente?</t>
  </si>
  <si>
    <t>¿Los libros de contabilidad se encuentran debidamente soportados en comprobantes de contabilidad?</t>
  </si>
  <si>
    <t>¿La información de los libros de contabilidad coincide con la registrada en los comprobantes de contabilidad?</t>
  </si>
  <si>
    <t>En caso de haber diferencias entre los registros en los libros y los comprobantes de contabilidad, ¿se realizan las conciliaciones y ajustes necesarios?</t>
  </si>
  <si>
    <t>¿Existe algún mecanismo a través del cual se verifique la completitud de los registros contables?</t>
  </si>
  <si>
    <t>¿Dicho mecanismo se aplica de manera permanente o periódica?</t>
  </si>
  <si>
    <t>¿Los libros de contabilidad se encuentran actualizados y sus saldos están de acuerdo con el último informe trimestral transmitido a la Contaduría General de la Nación?</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</si>
  <si>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</si>
  <si>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</si>
  <si>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periódica?</t>
  </si>
  <si>
    <t>¿Se verifican los indicios de deterioro de los activos por lo menos al final del periodo contable?</t>
  </si>
  <si>
    <t>¿Se encuentran plenamente establecidos los criterios de medición posterior para cada uno de los elementos de los estados financieros?</t>
  </si>
  <si>
    <t>¿Los criterios se establecen con base en el marco normativo aplicable a la entidad?</t>
  </si>
  <si>
    <t>¿Se identifican los hechos económicos que deben ser objeto de actualización posterior?</t>
  </si>
  <si>
    <t>¿Se verifica que la medición posterior se efectúa con base en los criterios establecidos en el marco normativo aplicable a la entidad?</t>
  </si>
  <si>
    <t>¿La actualización de los hechos económicos se realiza de manera oportuna?</t>
  </si>
  <si>
    <t>¿Se soportan las mediciones fundamentadas en estimaciones o juicios de profesionales expertos ajenos al proceso contable?</t>
  </si>
  <si>
    <t>¿Se cuenta con una política, directriz, procedimiento, guía o lineamiento para la divulgación de los estados financieros?</t>
  </si>
  <si>
    <t>¿Se cumple la política, directriz, procedimiento, guía o lineamiento establecida para la divulgación de los estados financieros?</t>
  </si>
  <si>
    <t>¿Se tienen en cuenta los estados financieros para la toma de decisiones en la gestión de la entidad?</t>
  </si>
  <si>
    <t>¿Se elabora el juego completo de estados financieros, con corte al 31 de diciembre?</t>
  </si>
  <si>
    <t>¿Las cifras contenidas en los estados financieros coinciden con los saldos de los libros de contabilidad?</t>
  </si>
  <si>
    <t>¿Se realizan verificaciones de los saldos de las partidas de los estados financieros previo a la presentación de los estados financieros?</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</si>
  <si>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</si>
  <si>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</si>
  <si>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</si>
  <si>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¿La información financiera presenta la suficiente ilustración para su adecuada comprensión por parte de los usuarios?</t>
  </si>
  <si>
    <t>¿Las notas a los estados financieros cumplen con las revelaciones requeridas en las normas para el reconocimiento, medición, revelación y presentación de los hechos económicos del marco normativo aplicable?</t>
  </si>
  <si>
    <t>¿El contenido de las notas a los estados financieros revela en forma suficiente la información de tipo cualitativo y cuantitativo para que sea útil al usuario?</t>
  </si>
  <si>
    <t>¿En las notas a los estados financieros, se hace referencia a las variaciones significativas que se presentan de un periodo a otro?</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</si>
  <si>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</si>
  <si>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</si>
  <si>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</si>
  <si>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¿Se verifica la consistencia de las cifras presentadas en los estados financieros con las presentadas en la rendición de cuentas o la presentada para propósitos específicos?</t>
  </si>
  <si>
    <t>¿Se presentan explicaciones que faciliten a los diferentes usuarios la comprensión de la información financiera presentada?</t>
  </si>
  <si>
    <t>¿Existen mecanismos de identificación y monitoreo de los riesgos de índole contable?</t>
  </si>
  <si>
    <t>¿Se deja evidencia de la aplicación de estos mecanismos?</t>
  </si>
  <si>
    <t>¿Se ha establecido la probabilidad de ocurrencia y el impacto que puede tener, en la entidad, la materialización de los riesgos de índole contable?</t>
  </si>
  <si>
    <t>¿Se analizan y se da un tratamiento adecuado  a  los  riesgos  de índole contable en forma permanente?</t>
  </si>
  <si>
    <t>¿Los riesgos identificados se revisan y actualizan periódicamente?</t>
  </si>
  <si>
    <t>¿Se han establecido controles que permitan mitigar o neutralizar la ocurrencia de cada riesgo identificado?</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</si>
  <si>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</si>
  <si>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</si>
  <si>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</si>
  <si>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</si>
  <si>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¿Se verifica la ejecución del plan de capacitación?</t>
  </si>
  <si>
    <t>¿Se verifica que los programas de capacitación desarrollados apuntan al mejoramiento de competencias y habilidades?</t>
  </si>
  <si>
    <t>¿Se ha socializado este instrumento con el personal involucrado en el proceso?</t>
  </si>
  <si>
    <t>¿Se ha implementado una política o instrumento (directriz, procedimiento, guía o lineamiento) sobre la identificación de los bienes físicos en forma individualizada dentro del proceso contable de la entidad?</t>
  </si>
  <si>
    <t>¿Existen procedimientos internos documentados que faciliten la aplicación de la política?</t>
  </si>
  <si>
    <t>¿Se tienen identificados los documentos idóneos mediante los cuales se informa al área contable?</t>
  </si>
  <si>
    <t>¿Se socializan estas herramientas con el personal involucrado en el proceso?</t>
  </si>
  <si>
    <t>¿Se socializan las políticas con el personal involucrado en el proceso contable?</t>
  </si>
  <si>
    <t>¿Las políticas establecidas son aplicadas en el desarrollo del proceso contable?</t>
  </si>
  <si>
    <t>¿Las políticas contables responden a la naturaleza y a la actividad de la entidad?</t>
  </si>
  <si>
    <t>¿Las políticas contables propenden por la representación fiel de la información financiera?</t>
  </si>
  <si>
    <t>¿La entidad ha definido las políticas contables que debe aplicar para el reconocimiento, medición, revelación y presentación de los hechos económicos de acuerdo con el marco normativo que le corresponde aplicar?</t>
  </si>
  <si>
    <t>¿Se socializan estos instrumentos de seguimiento con los responsables?</t>
  </si>
  <si>
    <t>¿Se hace seguimiento o monitoreo al cumplimiento de los planes de mejoramiento?</t>
  </si>
  <si>
    <t>¿La entidad cuenta con una política o instrumento (procedimiento, manual, regla de negocio, guía, instructivo, etc.) tendiente a facilitar el flujo de información relativo a los hechos económicos originados en cualquier dependencia?</t>
  </si>
  <si>
    <t>¿Se verifica la individualización de los bienes físicos?</t>
  </si>
  <si>
    <t>¿Se socializan estas directrices, guías o procedimientos con el personal involucrado en el proceso?</t>
  </si>
  <si>
    <t>¿Se verifica la aplicación de estas directrices, guías o procedimientos?</t>
  </si>
  <si>
    <t>¿Se cuenta con una directriz, guía, lineamiento, procedimiento o instrucción en que se defina la segregación de funciones (autorizaciones, registros y manejos) dentro de los procesos contables?</t>
  </si>
  <si>
    <t>¿Se socializa esta directriz, guía, lineamiento, procedimiento o instrucción con el personal involucrado en el proceso?</t>
  </si>
  <si>
    <t>¿Se verifica el cumplimiento de esta directriz, guía, lineamiento, procedimiento o instrucción?</t>
  </si>
  <si>
    <t>¿Se cuenta con una directriz, procedimiento, guía, lineamiento o instrucción para la presentación oportuna de la información financiera?</t>
  </si>
  <si>
    <t>¿Se cumple con la directriz, guía, lineamiento, procedimiento o instrucción?</t>
  </si>
  <si>
    <t>¿Existe un procedimiento para llevar a cabo, en forma adecuada, el cierre integral de la información producida en las áreas o dependencias que generan hechos económicos?</t>
  </si>
  <si>
    <t>¿Se socializa este procedimiento con el personal involucrado en el proceso?</t>
  </si>
  <si>
    <t>¿La entidad tiene implementadas directrices, procedimientos, guías o lineamientos para realizar periódicamente inventarios y cruces de información, que le permitan verificar la existencia de activos y pasivos?</t>
  </si>
  <si>
    <t>¿Se socializan las directrices, procedimientos, guías o lineamientos con el personal involucrado en el proceso?</t>
  </si>
  <si>
    <t>¿Se cumple con estas directrices, procedimientos, guías o lineamientos?</t>
  </si>
  <si>
    <t>¿Se tienen establecidas directrices, procedimientos, instrucciones, o lineamientos sobre análisis, depuración y seguimiento de cuentas para el mejoramiento y sostenibilidad de la calidad de la información?</t>
  </si>
  <si>
    <t>¿Se socializan estas directrices, procedimientos, instrucciones, o lineamientos con el personal involucrado en el proceso?</t>
  </si>
  <si>
    <t>¿Existen mecanismos para verificar el cumplimiento de estas directrices, procedimientos, instrucciones, o lineamientos?</t>
  </si>
  <si>
    <t>¿Se elaboran y presentan oportunamente los  estados financieros a los usuarios de la información financiera?</t>
  </si>
  <si>
    <t>¿Se establecen instrumentos (planes, procedimientos, manuales, reglas de negocio,    guías,    etc.)    para   el seguimiento al cumplimiento de los planes de mejoramiento derivados de los hallazgos de auditoría interna o externa?</t>
  </si>
  <si>
    <t>¿El análisis, la depuración y el seguimiento de cuentas se realiza permanentemente o por lo menos periódicamente?</t>
  </si>
  <si>
    <t>¿Se evidencia por medio de flujogramas, u otra técnica o mecanismo, la forma como circula la información hacia el área contable?</t>
  </si>
  <si>
    <t>En la siguiente ruta se pueden consultar las evidencias:  carpeta de gestión documental/CONTABILIDAD/INFORME DE SEGUIMIENTO INMNC</t>
  </si>
  <si>
    <t xml:space="preserve">El área contable suministra la información y soportes pertinentes, para actualizar el Plan de Mejoramiento </t>
  </si>
  <si>
    <t xml:space="preserve">La Entidad cuenta con procesos y procedimientos publicados en la intranet, adicionalmente durante la vigencia 2017 se adelantaron sus correspondientes actualizaciones  </t>
  </si>
  <si>
    <t xml:space="preserve">Conforme al Manual de Funciones el registro Manejo y Control de los bienes de propiedad de la Entidad son responsabilidad del árera de Almacén, en contabilidad se registran valores agregados a nivel de grupos de inventarios, los cuales son conciliados periodicamente entre las dos áreas.    </t>
  </si>
  <si>
    <t xml:space="preserve">Se adelantan periodicemnte conciliaciones con las ares de tesoreria y Almacén y Recursos humanos   </t>
  </si>
  <si>
    <t xml:space="preserve">En los procedimientos establecidos en el SIG, se registran los responsabilidad de cada proceso y de cada actividad, así como los tiempos para su cumplimiento.  </t>
  </si>
  <si>
    <t xml:space="preserve">En la entidad la responsabilidad de mantener la depuración y saneamiento contable es del profesional Especializado responsable de la contabilidad, adicionalmente se cuenta con un comité de saneamiento contable.  </t>
  </si>
  <si>
    <t>Los registros contables se adelantan atendiendo la normatividad  contable vigente</t>
  </si>
  <si>
    <t xml:space="preserve">Todos los registros contables se efectuan cronologicamente </t>
  </si>
  <si>
    <t xml:space="preserve">Todos los registros contables se efectuan cronologicamente. </t>
  </si>
  <si>
    <t xml:space="preserve">Cada transacción se adelanta mediante comprobante de contabilidad, los cuales alimentan automaticamente mediante el aplicativo contable los libros de contabilidad  </t>
  </si>
  <si>
    <t xml:space="preserve">Se efectuan revisiones peridicas cruces con las diferentes áreas y los saldos de los libros coinciden plenamente con los reportes a la Contaduría </t>
  </si>
  <si>
    <t xml:space="preserve">Para el reconocimiento contable de los hechos económicos se da estricto cumplimiento a la normatividad expedida por la Contaduría General de la Nación </t>
  </si>
  <si>
    <t xml:space="preserve">Al cierre contable a 31 Diciembre de 2017, en lo relativo a Depreciación y vidas útiles se aplico la normatividad del marco precedente </t>
  </si>
  <si>
    <t xml:space="preserve">Al cierre contable a 31 Diciembre de 2017, en lo relativo a reconcocimiento inicial y medición posterior se aplico la normatividad del marco precedente </t>
  </si>
  <si>
    <t xml:space="preserve">Los Estados Financieros de la Entidad se elaboran y presentan y divulgan,  de conformidad con las directrices y regalmentaciones establecidas por la Contaduría General de la Nación  </t>
  </si>
  <si>
    <t xml:space="preserve">Para la presentación de los Estados Financieros de la Entidad se toman fielmente los saldos reportados por los libros auxiliares y principales generados desde el sistema Contable, y así se certifica </t>
  </si>
  <si>
    <t xml:space="preserve">No están reglamentados, la entidad elabora un balance Social. </t>
  </si>
  <si>
    <t xml:space="preserve">Para la elboración presentación y divulgación de las Notas a los Estados Financieros se atiende la normatividad expedida por la Contaduria General de la Nación, se presentan notas generales y Especificas y se detalla cada una de las variaciones </t>
  </si>
  <si>
    <t xml:space="preserve">La información contable que se presenta ante la Contraloría Distrital es la misma que se presenta ante la Contaduría General de la Nación </t>
  </si>
  <si>
    <t xml:space="preserve">El área Contable tiene establecido un mapa de Riesgos el cual incluye los riesgos contables </t>
  </si>
  <si>
    <t xml:space="preserve">El área Contable tiene establecido un mapa de Riesgos el cual incluye los riesgos contables; igualmente se incluye la probabilidad de materialización </t>
  </si>
  <si>
    <t xml:space="preserve">En la actualidad están asigandos dos profesionales Contadores Publicos titulados </t>
  </si>
  <si>
    <t xml:space="preserve">Los profesionales asignados a Contabilidad asistén a las Capacitaciones que dicta la Contaduría General de la Nación y de la Secretaría Distrital de Hacienda </t>
  </si>
  <si>
    <t xml:space="preserve">TALENTO HUMANO </t>
  </si>
  <si>
    <t xml:space="preserve">PLANEACION Y CONTROL INTERNO </t>
  </si>
  <si>
    <t xml:space="preserve">CONTABLIDAD </t>
  </si>
  <si>
    <t xml:space="preserve">ALMACEN </t>
  </si>
  <si>
    <t>CONTABLIDAD  - ALMACEN</t>
  </si>
  <si>
    <t xml:space="preserve">CONTABILIDAD - MAPA RIESGOS </t>
  </si>
  <si>
    <t xml:space="preserve">CONTABLIDAD  - PLANEACION  RENDICOIN CUENTAS </t>
  </si>
  <si>
    <t>area</t>
  </si>
  <si>
    <t>¿Se cuenta con una directriz, guía o procedimiento para realizar las conciliaciones de las partidas más relevantes, a fin de lograr una adecuada identificación y medición?</t>
  </si>
  <si>
    <t>CONTABLIDAD 
ALMACEN
NOMINA</t>
  </si>
  <si>
    <t>CONTABLIDAD 
ALMACEN TESOERIA  NOMINA</t>
  </si>
  <si>
    <t>¿Para la identificación de los hechos económicos, se toma como base el marco normativo aplicable a la entidad?</t>
  </si>
  <si>
    <t>CONTABLIDAD 
ALMACECN</t>
  </si>
  <si>
    <t>CALIFICACION CUANTITATIVA</t>
  </si>
  <si>
    <t xml:space="preserve">RECOMENDACIÓN:
Se recomienda normalizar las actividades para la " verificación de la completitud de  los registros contables" en el Procedimiento Gestión Contable. </t>
  </si>
  <si>
    <t xml:space="preserve">AUTOEVALUCION DE CONTABILIDAD </t>
  </si>
  <si>
    <t>RENDICIÓN DE CUENTAS E INFORMACIÓN A PARTES INTERESADAS</t>
  </si>
  <si>
    <t>PRESENTACIÓN DE ESTADOS FINANCIEROS</t>
  </si>
  <si>
    <t xml:space="preserve">ETAPAS DEL PROCESO CONTABLE </t>
  </si>
  <si>
    <t xml:space="preserve">Promedio total de todos los criterios </t>
  </si>
  <si>
    <t>promedio bloques</t>
  </si>
  <si>
    <t>promerio 32 criterios</t>
  </si>
  <si>
    <t xml:space="preserve">RESULTADO TOTAL </t>
  </si>
  <si>
    <t>POR TIPO  ex y ef</t>
  </si>
  <si>
    <t>romedio del promedio</t>
  </si>
  <si>
    <t xml:space="preserve">promedio de 32 criterios </t>
  </si>
  <si>
    <t xml:space="preserve">Se ratifica lo observado en el seguimiento realizado por la OCI a la vigencia 2017, en relación a que  el cumplimiento del Manual de Funciones, y la implementación de los procesos y procedimientos se verifica   por el líder de proceso, mediante el seguimiento al Plan de acción de la  dependencia, y  los informes de evaluación del desempeño, en  los se establece  compromisos  de acuerdo  a las funciones asignadas.
</t>
  </si>
  <si>
    <t>El MANUAL DE POLÍTICAS CONTABLES (GFI-MA-03)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(GFI-PD-01) Versión 5,  actividad 10; y el Instructivo Elaboración Estados Financieros  (GFI-IN-03) Versión 3.</t>
  </si>
  <si>
    <t xml:space="preserve">Se evidencia a través de los registros de los libros auxiliares de las cuentas 13 CUENTAS POR COBRAR y  24 CUENTAS POR PAGAR cuyo resumen se observa en el reporte de Saldos y Movimientos Convergencia realizado por la entidad y publicado en la página web .
</t>
  </si>
  <si>
    <t>A través del MANUAL DE POLÍTICAS CONTABLES (GFI-MA-03) se evidencia que la entidad  establece  criterios de medición posterior de los hechos económicos, los cuales  corresponden al marco normativo aplicable en la FUGA.</t>
  </si>
  <si>
    <t>Los programas de capacitación programados y ejecutados en la vigencia 2018 al personal involucrado en la gestión contable, corresponden a las necesidades presentadas en el  análisis de necesidades de capacitación de la fase de Diagnóstico en la Formulación del Plan Institucional de Capacitación del 2018.</t>
  </si>
  <si>
    <t xml:space="preserve">El MANUAL DE POLITICAS CONTABLES (GFI-MA-03) de la FUGA, de manera general y específicamente en el numeral 6 POLÍTICAS CONTABLES y 7 ELABORACIÓN DE LOS ESTADOS CONTABLES,  propenden por la representación fiel de la información financiera.
</t>
  </si>
  <si>
    <t xml:space="preserve">La Entidad cuenta con instrumentos tendientes a facilitar el flujo de información relativo a los hechos económicos; documentados en procesos y procedimientos (http://intranet.fuga.gov.co/documentacion-sig),  como se relacionan a continuación: 
a.  Manual de Políticas Contables (GFI-MA-03) Versión 1:  Fecha de Actualización 28/07/2018 Numeral 7.1 CONTROLES ADMINISTRATIVOS
b. Proceso Gestión Financiera (GFI-CA ) Versión 3: Fecha de Actualización  01/09/2017. Proveedores Internos y Externos
c. Procedimiento Gestión Contable (GFI-PD-01) Versión 5: Fecha de Actualización 10/11/2017
d. Procedimiento Gestión Tesorería (GFI-PD-07) Versión 2: Fecha de Actualización: 28/03/2018
e. Proceso  Gestión de Recursos Físicos (GRF-CA) Versión 3: Fecha de Actualización: 28/07/2017 Proveedores Internos y Externos
f. Procedimiento Manejo y Control de Bienes (GRF-PD-04) Versión 5: Fecha de Actualización: 01/08/2018
g. Proceso Talento Humano (GTH-CA) Versión 4: Fecha de Actualización: 28/07/2017
h. Procedimiento Gestión del Talento Humano| GTH-PD-05), Versión 3: Fecha de Actualización: 24/11/2017   
i. Procedimiento Liquidación de Nómina y Prestaciones Sociales (TH-PD-09) Versión 3: Fecha de Actualización: 24/11/2017.
</t>
  </si>
  <si>
    <t xml:space="preserve">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t>
  </si>
  <si>
    <t xml:space="preserve">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t>
  </si>
  <si>
    <t>Se evidencia a través de los estados financieros publicados por la FUGA a corte Diciembre de 2018, que las Revelaciones a los Estados Contables presentan una valoración cuantitativa y cualitativa de las cifras registradas.</t>
  </si>
  <si>
    <t>De conformidad con lo establecido en la Resolución 533 de 2015, los primeros estados financieros preparados bajo esta normatividad, es decir al corte de diciembre de 2018, no presentan sus estados financieros comparados con el período anterior; por lo cual este criterio se evaluará para el ejercicio a realizarse en la vigencia 2019.
No obstante lo anterior y de conformidad con las evaluaciones de las vigencias anteriores, se observa que la entidad venia dando cumplimiento a lo requerido.</t>
  </si>
  <si>
    <t xml:space="preserve">Los funcionarios involucrados en el proceso contable poseen las habilidades y competencias necesarias para la ejecución de las funciones asociadas  a los  requisitos básicos  de los cargos del Contador  como Profesional especializado 222 grado 06 , y el  Profesional Universitario 219-01.
</t>
  </si>
  <si>
    <t xml:space="preserve">Las personas involucradas en el proceso contable están capacitadas para identificar los hechos económicos propios de la Entidad que tienen impacto contable.
</t>
  </si>
  <si>
    <t xml:space="preserve">El mecanismo implementado por la entidad  tendiente a facilitar el flujo de información relativo a los hechos económicos originados en cualquier dependencia, establecido en el Manual de Políticas Contables (7. ELABORACIÓN DE LOS ESTADOS CONTABLES) se apoya en los siguientes procesos y procedimientos:
1. Efectivo y equivalentes de efectivo:  Procedimiento Gestión de Tesorería 
2 Cuentas por cobrar: Procedimiento Gestión de Tesorería  
3 Inventarios: Procedimiento Manejo y Control de Bienes  
4 Propiedades, Planta y Equipo:   Proceso Gestión Recursos Físicos 
5 Intangibles:   Proceso Gestión Recursos Físicos , con apoyo en el Procesos de Gestión de Tecnologías 
6 Arrendamientos:  Procedimiento de Gestión Contable, Proceso Arte y Cultura (Misional)
7 Beneficios a empleados: Procedimiento Gestión del Talento Humano y Procedimiento  Liquidación y pago de nómina
8 Provisiones Activos / Pasivos Contingentes: Procedimiento  de Gestión Contable y Procedimiento  Gestión del Talento Humano
9 Deterioro:  Proceso de Gestión Recursos Físicos 
10 Ingresos Con/Sin Contraprestación: Procedimiento Gestión de Tesorería 
</t>
  </si>
  <si>
    <t>Existe  la segregación de funciones dentro del  proceso contable, el cual  se evidencia en el  Manual de Funciones (Resolución 195 de 2017)  con los cargos:
1. Subdirección de Gestión Corporativa
2. Contador (Profesional Especializado, Código 222, Grado 6)
3. Tesorero General (Profesional Tesorero General, Código 201, Grado 1)
4. Profesional Universitario Código: 219 Grado: 03 (Almacenista)
5. Profesional Especializado, Código 222, Grado 5
6. Profesional Universitario. Código: 219 Grado: 01 (2 funcionarios)
La definición de las responsabilidades se encuentran establecidas en cada uno de los procedimientos vinculados a las áreas que generan hechos económicos en  la entidad.</t>
  </si>
  <si>
    <t>De conformidad con el reporte a entes externos e internos se evidencia el cumplimiento oportuno de la información financiera de la FUGA</t>
  </si>
  <si>
    <t xml:space="preserve">A través del Numeral 7.1 Controles Administrativos, literal d. Actividades de Cierre al final del período contable, incluido en el MANUAL DE POLÍTICAS CONTABLES,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Adicionalmente el área Contable emite una Circular Interna Anual para el cierre contable,  en el cual da instrucciones y lineamientos para llevar a cabo este proceso;  para la vigencia 2018 se llevo a cabo a través del Radicado  No.  Orfeo 20182000030373 del 24/09/2018
</t>
  </si>
  <si>
    <t xml:space="preserve">De acuerdo a lo registrado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lineamiento que se encuentra establecido en el Procedimiento Gestión Contable (GFI-PD-01) Versión 5. en el ítem Políticas de Operación.
</t>
  </si>
  <si>
    <t xml:space="preserve">Se valida a través de los reportes que realiza la entidad de su información contable,  en los aplicativos de Bogotá Consolida de la Secretaría Distrital de Hacienda y del  aplicativo CHIP de la Contaduría General de la Nación. </t>
  </si>
  <si>
    <t>Se evidencia a través de la estructura de la información generada por el sistema de información (V Summer) desglosada en Clase, Grupos, Cuentas, Subcuentas, Libros Auxiliares y Terceros  (Resolución 620 de 2015)</t>
  </si>
  <si>
    <t>Se realiza a través de:
a. Conciliaciones
2. Revisión mensual del balance
3. Verificación de causaciones vs pagos (OP)
4. Aplicación Procedimientos</t>
  </si>
  <si>
    <t>Se evidencia a través de los libros de contabilidad (Fecha y No. Consecutivo)</t>
  </si>
  <si>
    <t>Se evidencia a través del reporte de la información contable que entrega la entidad a los diferentes entes de control y supervisión interna y externa.</t>
  </si>
  <si>
    <t>Los criterios para   Medición  Posterior  de cada uno de los elementos de los estados financieros, documentados través del MANUAL DE POLÍTICAS CONTABLES (GFI-MA-03),  se establecieron con  base en la  normatividad aplicable y con  la validación de la Secretaria Distrital de Hacienda</t>
  </si>
  <si>
    <t>Los hechos económicos que deben ser objeto de actualización posterior  de cada uno de los elementos de los estados financieros se encuentran documentados través del MANUAL DE POLÍTICAS CONTABLES (GFI-MA-03), los cuales cuentan con  la validación de la Secretaria Distrital de Hacienda</t>
  </si>
  <si>
    <t>Se evidencia a través de las Políticas Transversales implementadas por la entidad, que corresponden a mediciones y formulaciones realizadas por entes externos, que fueron ajustadas de conformidad con la realidad institucional de la FUGA</t>
  </si>
  <si>
    <t>De conformidad con el MANUAL DE POLITICAS CONTABLES de la entidad en lo relacionado con el tema de Revelaciones, se realiza la verificación respecto a los Estados Financieros a corte diciembre de 2018 publicados en su página web, donde se observa que la FUGA de manera general cumple con lo allí establecido.</t>
  </si>
  <si>
    <t>Cuando se emiten los estados financieros, ésta es la información oficial de la entidad que se publica y reporta a los diferentes usuarios</t>
  </si>
  <si>
    <t>La FUGA tienen establecidos como mecanismos para la identificación y monitoreo de los riesgos de la entidad el Procedimiento de gestión de riesgos (CEM-PD-08) Versión 1 del 19/10/2018 y la Guía Administración del Riesgo (CEM-GU-02) Versión 7 del 19/04/2018, los cuales aplican para todas las dependencias de la misma, incluida la de Gestión Contable.
No obstante lo anterior en la verificación realizada por la OCI se observa que no se encuentra publicado el Mapa de Riesgos Institucional para la vigencia 2018 que permita validar los riesgos de índole contable, así como la evidencia del monitoreo realizado.</t>
  </si>
  <si>
    <t xml:space="preserve">En la verificación realizada por la OCI se observa que no encuentra publicado el Mapa de Riesgos Institucional para la vigencia 2018 que permita validar los riesgos de índole contable, así como la evidencia del monitoreo realizado, por lo cual no se cumple el criterio evaluado. 
</t>
  </si>
  <si>
    <t xml:space="preserve">De acuerdo a la consulta realizada en la intranet de la entidad (Centryfuga), se observa en el micro sitio SIG, la incorporación del documento MANUAL DE POLITICAS CONTABLES (GFI-MA-03) versión 1, de fecha 28/06/2018. (http://intranet.fuga.gov.co/proceso-de-gestion-financiera)
El documento aprobado el 28/06/2018 en Comité del INMNC (Acta No. 01-2018)  incluye en su contenido los objetivos, alcance, normatividad, definiciones, características de la entidad, políticas contables, entre otros. 
</t>
  </si>
  <si>
    <t xml:space="preserve">OBSERVACION: 
Se observan oportunidades de mejora relacionadas con aspectos de forma del Manual, lo anterior teniendo en cuenta que la Tabla de Contenido del Manual de Políticas Contables no es consecuente con el desarrollo del mismo. (Numerales 5, 6 y 7)
RECOMENDACION
a.  Dar cumplimiento en lo establecido en el Instructivo Diseño y Estructura de los documentos del SIG (GDO-IN-01) Versión 2.
b. Incluir de considerarse pertinente y de manera proactiva, la publicación del Manual de Políticas Contables de la entidad en  su página Web en el Link Transparencia - 6.1 Políticas, lineamientos y manuales
</t>
  </si>
  <si>
    <t>OBSERVACIÓN:
Si bien la entidad tiene documentados procedimientos que permiten hacer seguimiento a las No Conformidades u Observaciones resultados de ejercicios de auditoria internas o externas, estos no se encuentran actualizados 
RECOMENDACION
Evaluar a través de la Oficina Asesora de Planeación,  la pertinencia de actualizar los procedimientos vinculados para el seguimiento al cumplimiento de los planes de mejoramiento de la entidad, de conformidad con la normatividad vigente.</t>
  </si>
  <si>
    <t xml:space="preserve">OBSERVACIONES
Si bien la entidad cuenta con los instrumentos que facilitan el flujo de información de la gestión contable, persisten las  oportunidades de mejora  referenciadas en el seguimiento anterior, en relación los documentos SIG que soportan el  flujo de información relativo a los hechos económicos originados en cualquier dependencia, así: 
a. Caracterización del Proceso Gestión Financiera:  no se identifica  información proveniente de almacén, nómina  y gestión jurídica, en la información de entrada ;
b. Procedimiento  Gestión Contable: No se identifican  las entradas de información  que provienen de Almacén, Nómina  y Gestión Jurídica; 
c.  Procedimiento  Gestión de Tesorería, no se registra la entrada de información de Nómina, situación que se mantiene no obstante el procedimiento fue actualizado el 28/03/2018
d. Procedimientos  Manejo y Control de Bienes, Gestión del Talento Humano, Liquidación y pago de nómina:  Debilidades en la salida de los flujos de información (descripción textual y/o representación gráfica) que los conecta con el   procedimiento Gestión Contable y Gestión de Tesorería, entre otros.
e. Procedimiento  Manejo y Control de Bienes:  No se evidencia la actualización de las actividades asociadas al Nuevo Marco Normativo Contable.
f. Caracterización de proceso Gestión Jurídica GJU-CA versión 1 de ago2017 y  procedimientos vinculados al proceso: No se evidencia la actualización de las actividades asociadas al Nuevo Marco Normativo Contable.
RECOMENDACIÓNES :
Actualizar la documentación SIG de los procesos involucrados en la gestión contable, de tal manera que se incluya  el flujo de información relativo a los hechos económicos originados en las mismas.
</t>
  </si>
  <si>
    <t xml:space="preserve">El Manual de Políticas Contables (GFI-MA-03) en el numeral 7. ELABORACIÓN DE LOS ESTADOS CONTABLES  - 7.1 CONTROLES ADMINISTRATIVOS, establece: 
a. Comunicación a las áreas de Gestión y entes externos para el suministro oportuno de información, 
b. Lista de control para verificar la entrega oportuna de información, y 
c. Actividades de cierre de final del período contable
A través de estos controles, se identifican los documentos idóneos mediante los cuales las áreas de gestión  informan  al área contable. No obstante lo anterior, se evidencia cumplimiento parcial en la vigencia 2018 de lo establecido en el Manual por cuanto no se implementó de manera integral la Lista de Control para Verificar la entrega oportuna de información.
Adicionalmente en los documentos SIG de la entidad se  identifican  documentos mediante los cuales se transfiere la información al área contable, desde: 
a. Tesorería: Comprobantes de  ingresos. Órdenes de Pago, Extractos Bancarios; 
b. Almacén: Entradas y salidas de almacén, Traslados de bienes, Bajas de almacén, Ventas por librería y publicaciones, 
c. Talento Humano: Nomina, Pago de Aportes parafiscales, Pago de seguridad social,  Pago prestaciones sociales.
</t>
  </si>
  <si>
    <t>Se valida con las evidencias aportadas de las conciliaciones mensuales y anuales con las áreas vinculadas a la gestión contable.</t>
  </si>
  <si>
    <t xml:space="preserve">La FUGA  tiene documentada la realización periódica  de inventarios y cruces de información, que le permitan verificar la existencia de activos y pasivos,  a través de:
a. Proceso  Gestión de Recursos Físicos (GRF-CA) Versión 3:  Fecha de Actualización: 28/07/2017;
b. Procedimiento Manejo y Control de Bienes (GRF-PD-04). Versión 5. Fecha de Actualización: 01/08/2018; (Actividades 1 al 5)
c. Instructivo Toma Física Inventarios (GRF-IN-01). Versión 1. Fecha de Actualización 30/11/2017
</t>
  </si>
  <si>
    <t>La verificación del cumplimiento de lo establecido en el manual y los procedimientos relacionados, se realiza en el desarrollo de los Comités de Sostenibilidad Contable. Se aporta evidencia de las actas del comité vigencia 2018.</t>
  </si>
  <si>
    <t xml:space="preserve">La entidad establece en el Procedimiento de Gestión Contable el flujograma de como circula la información hacia el área contable. Adicionalmente se estable un mecanismo a través del MANUAL DE POLITICAS CONTABLES 7. ELABORACIÓN DE LOS ESTADOS CONTABLES, 7.1 CONTROLES ADMINISTRATIVOS b. LISTA DE CONTROL PARA VERIFICAR LA ENTREGA OPORTUNA DE INFORMACIÓN
</t>
  </si>
  <si>
    <t>OBSERVACIONES
No se  identifican de manera clara y precisa los proveedores de información vinculada al proceso contable (Nómina, Almacén y Representación Judicial) ni en la caracterización del mismo o los  procedimientos vinculados 
RECOMENDACIÓNES
Documentar de manera clara cuales son los proveedores internos de información contable que intervienen en el proceso.</t>
  </si>
  <si>
    <t>OBSERVACIÓN:
No obstante las políticas de operación establecidas en el Procedimiento Gestión Contable (GFI-PD-01) Versión 5. establecen los lineamientos de individualización a través de  interfaz con los módulos de Tesorería, Almacén y Contabilidad; no se hace referencia a la integración de la información generada relacionada con la Nómina de la entidad y la información judicial que la afecta.
RECOMENDACIÓN:
Documentar el proceso de integración de la información generada desde los procesos de Gestión de Talento Humano y Gestión Jurídica a la contabilidad de la entidad.</t>
  </si>
  <si>
    <t>Se evidencia, a través de la información publicada en la página web de la entidad - Link de Transparencia, relacionada con los Estados Financieros de la FUGA (I, III y IV Trimestre de la vigencia 2018), que los mismos corresponden a la estructura dispuesta en el CATÁLOGO GENERAL DE CUENTAS para entidades de Gobierno, publicado por la Contaduría General de la Nación en fecha 23/01/2018 y actualizado según lo dispuesto en las resoluciones 598 y 625 de 2017</t>
  </si>
  <si>
    <t>Se verifica a través de muestra aleatoria in situ el cumplimiento de este criterio</t>
  </si>
  <si>
    <t>RECOMENDACIÓN:
Identificar y documentar todos los soportes que hacen parte del pago de la nómina de la entidad, de tal manera que se evidencie de manera clara la trazabilidad entre lo liquidado y las novedades que la soportan.</t>
  </si>
  <si>
    <t xml:space="preserve">La entidad conserva y custodia los documentos soportes a través del Sistema ORFEO. No obstante no se evidencia de manera clara los documentos que soportan las novedades en las liquidaciones de nómina y que hacen parte de los documentos que respaldan el pago de la misma. </t>
  </si>
  <si>
    <t>Se aplica a través de la verificación realizada en los cierres mensuales, no obstante no se identifica de manera clara los controles establecidos para verificar la completitud de los registros contables</t>
  </si>
  <si>
    <t>A través del MANUAL DE POLÍTICAS CONTABLES (GFI-MA-03) se evidencia que la entidad  establece  criterios de medición inicial de los hechos económicos, los cuales  corresponden a los lineamientos del marco normativo aplicable en la FUGA.</t>
  </si>
  <si>
    <t xml:space="preserve">Se evidencia a través del radicado de ORFEO 20182000030373 del 24/09/2018 en el cual  se da lineamiento para el Cierre Presupuestal y Financiero vigencia 2018, dando cumplimiento a lo establecido en el MANUAL DE POLÍTICAS CONTABLES.
Se observa que las Revelaciones publicadas por la entidad del periodo contable 2018, acogen estos criterios de medición
</t>
  </si>
  <si>
    <t>En el ejercicio realizado para el cierre de la vigencia 2018 y de acuerdo a lo observado en las revelaciones a los estados financieros de esta vigencia, la entidad realizó la revisión de la vida útil de la propiedad, planta y equipo, no obstante no se evidencia la periodicidad con la cual se establece al interior de la FUGA la realización de este ejercicio</t>
  </si>
  <si>
    <t>RECOMENDACIÓN:
Documentar la periodicidad de la revisión de la vida útil de la propiedad, planta y equipo de la FUGA</t>
  </si>
  <si>
    <t xml:space="preserve">De lo observado se evidencia que no se deja un registro documentado de la publicación mensual  en las carteleras institucionales los estados financieros de la FUGA,  adicionalmente  en la página web de la entidad sólo se encuentran publicados los estados financieros trimestrales correspondientes al I, III y IV periodos de la vigencia; si bien el área de contabilidad  aporta como evidencia la solicitud de publicación de la información correspondiente al II Trimestre a la Oficina de Comunicaciones es importante precisar que el cumplimiento del criterio corresponde a la efectividad de la divulgación de los estados financieros como entidad.
El reporte  de estados financieros en los aplicativos  CHIP de la Contaduría General de la Nación, Bogotá Consolida, y Sivicof, se presentaron de conformidad con los lineamientos establecidos en la entidad en el MANUAL DE POLÍTICAS CONTABLES y  el Instructivo Elaboración Estados Financieros.
</t>
  </si>
  <si>
    <t>Se evidencia la presentación de los estados financieros a la Junta Directiva de la entidad (Acta de abril de  2018); la misma hace referencia a las observaciones presentadas y a la aprobación de los mismos.
De acuerdo a lo informado por el Contador de la entidad, los estados financieros y las notas  correspondientes a la gestión 2017 no presentaban variables o situaciones trascendentales o que afectaran la misionalidad de la entidad por lo cual no se tomaron decisiones relacionadas con el resultado presentado.</t>
  </si>
  <si>
    <t xml:space="preserve">OBSERVACIÓN:
La FUGA no tiene implementado un sistema de indicadores  para analizar e interpretar la realidad financiera, económica, social y ambiental de la entidad.
RECOMENDACIÓN:
De manera proactiva evaluar la implementación, conforme la necesidad; de indicadores que permitan analizar e interpretar la situación financiera de la entidad.
</t>
  </si>
  <si>
    <t xml:space="preserve">El documento REVELACIONES A LOS ESTADOS CONTABLES A 31 DICIEMBRE DE 2018 -FUNDACIÓN GILBERTO ALZATE AVENDAÑO  publicado en la página web de la entidad como parte de los estados financieros correspondientes a la vigencia 2018; presenta en las Notas de Carácter Específico, las aclaraciones  sobre  la aplicación de metodologías o juicios profesionales en la preparación de la información relevante (N 1. 1. Efectivo y equivalentes al efectivo,  N.1. 3. INVENTARIOS, N. 1.4.1. Desagregación Bienes Inmuebles, N.1.4.2. Desagregación Propiedades planta y Equipo bienes muebles,  N. 1.5. OTROS ACTIVOS, N.2. 1 CUENTAS POR PAGAR, N.2.3 PROVISIONES, N.9. INGRESOS, entre otras.
</t>
  </si>
  <si>
    <t xml:space="preserve">Se evidencia a través de la información publicada en la página web de la entidad link Rendición de Cuentas (http://www.fuga.gov.co/rendicion-de-cuentas), las presentaciones realizadas por la entidad en la vigencia 2018, tendientes a dar a conocer a la ciudadanía los avances de la gestión realizada en la vigencia; dentro de las cuales en el documento INFORME DE GESTIÓN 2018, Audiencia/Dialogo Ciudadano de Rendición de Cuentas, se observa la incorporación de temas relacionados con las generalidades del presupuesto, la ejecución presupuestal y se precisa que la información correspondiente a los estados financieros se encuentra en proceso de presentación y validación, en atención a lo dispuesto en el Instructivo 001 de 2018 de la Contaduría General de la Nación.
</t>
  </si>
  <si>
    <t>OBSERVACION:
La entidad en el ejercicio de rendición de cuentas presenta un informe detallado de la gestión realizada en la vigencia 2018, no obstante el ítem correspondiente a los Estados Financieros aclara que éstos  se encuentran en proceso de presentación y validación, en atención a lo dispuesto en el Instructivo 001 de 2018 de la Contaduría General de la Nación.
RECOMENDACIÓN:  
De manera conjunta con la OAP incluir en las presentaciones de rendición de cuenta, lo pertinente a los Estados Financieros de la entidad al corte de Diciembre de 2018 y documentarla a través de la información publicada en la página web correspondiente a la Rendición de Cuentas vigencia 2018</t>
  </si>
  <si>
    <t xml:space="preserve">No es posible evaluar este criterio hasta tanto no se incluya el resultado de los Estados Financieros en el ejercicio de Rendición de Cuentas vigencia 2018.
Teniendo en cuenta lo anterior se verifico el cumplimiento de este criterio en la rendición de cuentas de la gestión vigencia 2017, sin evidenciarse la presentación de la información financiera de la entidad en los informes publicados en la página web de la entidad. </t>
  </si>
  <si>
    <t>RECOMENDACIÓN:
De manera conjunta con la OAP incluir en el ejercicio de Rendición de Cuentas, la información relacionada con los estados financieros,  verificando previamente la consistencia de las cifras presentadas en los estados financieros con las presentadas en la rendición de cuentas o la presentada para propósitos específicos</t>
  </si>
  <si>
    <t>RECOMENDACIÓN:
De manera conjunta con  la OAP incluir en el ejercicio de Rendición de Cuentas, la información relacionada con los estados financieros,  el cual debe incorporar explicaciones que faciliten a los diferentes usuarios la comprensión de la información financiera presentada</t>
  </si>
  <si>
    <t>OBSERVACIÓN:
No se dio cumplimiento en la vigencia 2018 a lo establecido en el  Procedimiento de gestión de riesgos (CEM-PD-08) Versión 1 del 19/10/2018.
RECOMENDACIÓN:
Priorizar durante la vigencia 2019 la revisión y actualización de los riesgos de la entidad, de conformidad con la normatividad vigente, incluidos los vinculados a la gestión contable de la FUGA</t>
  </si>
  <si>
    <t>PROMEDIO TOTAL AGRUPADO POR CRITERIOS</t>
  </si>
  <si>
    <t>De 0 a 0.6</t>
  </si>
  <si>
    <t>De 0.61 a 0.8</t>
  </si>
  <si>
    <t>De 0.81 a 0.99</t>
  </si>
  <si>
    <t>Igual a 1</t>
  </si>
  <si>
    <t>SOBRESALIENTE</t>
  </si>
  <si>
    <t>INSUFICIENTE</t>
  </si>
  <si>
    <r>
      <t xml:space="preserve">1.0 </t>
    </r>
    <r>
      <rPr>
        <u val="single"/>
        <sz val="10"/>
        <rFont val="Arial"/>
        <family val="2"/>
      </rPr>
      <t>&lt;</t>
    </r>
    <r>
      <rPr>
        <sz val="10"/>
        <rFont val="Arial"/>
        <family val="2"/>
      </rPr>
      <t xml:space="preserve"> CALIFICACION &lt;3.0</t>
    </r>
  </si>
  <si>
    <r>
      <t xml:space="preserve">3.0 </t>
    </r>
    <r>
      <rPr>
        <u val="single"/>
        <sz val="10"/>
        <rFont val="Arial"/>
        <family val="2"/>
      </rPr>
      <t>&lt;</t>
    </r>
    <r>
      <rPr>
        <sz val="10"/>
        <rFont val="Arial"/>
        <family val="2"/>
      </rPr>
      <t xml:space="preserve"> CALIFICACION &lt;4.0</t>
    </r>
  </si>
  <si>
    <r>
      <t xml:space="preserve">4.0 </t>
    </r>
    <r>
      <rPr>
        <u val="single"/>
        <sz val="10"/>
        <rFont val="Arial"/>
        <family val="2"/>
      </rPr>
      <t>&lt;</t>
    </r>
    <r>
      <rPr>
        <sz val="10"/>
        <rFont val="Arial"/>
        <family val="2"/>
      </rPr>
      <t xml:space="preserve"> CALIFICACION </t>
    </r>
    <r>
      <rPr>
        <u val="single"/>
        <sz val="10"/>
        <rFont val="Arial"/>
        <family val="2"/>
      </rPr>
      <t>&lt;</t>
    </r>
    <r>
      <rPr>
        <sz val="10"/>
        <rFont val="Arial"/>
        <family val="2"/>
      </rPr>
      <t>5.0</t>
    </r>
  </si>
  <si>
    <t>RANGO DE ALERTA EVALUACIÓN CRITERIOS</t>
  </si>
  <si>
    <t xml:space="preserve">Durante la vigencia 2018, la FUGA adelantó la siguiente gestión:
a. Divulgación de cada una de las políticas adoptadas mediante el Manual de Políticas Contables, a través del salvapantallas en los equipos de trabajo  de todos los funcionarios de la entidad; cada política permanecía publicada mínimo durante tres días (Se aporta como evidencia los banner de cada salvapantalla)
b. Reunión realizada el 05/10/2018 dirigida a todos los funcionarios de la entidad, relacionada con el Nuevo Marco Normativo Contable y cuya presentación incluyó las políticas adoptadas (Se aporta como evidencia presentación y listado de asistencia y evaluación de la jornada).
</t>
  </si>
  <si>
    <t xml:space="preserve">RECOMENDACIÓN:
Si bien se realizaron jornadas de divulgación y socialización durante la vigencia 2018 relacionadas con las políticas contables adoptadas por la FUGA, se recomienda dar aplicación a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</si>
  <si>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 xml:space="preserve">Durante la vigencia se realizó por parte de la Oficina Asesora de Planeación, del Taller de  Metodología de ACPM ejecutado por dependencia, el cual se llevo a cabo el 30/07/2018,  con la participación de 18 asistentes. (\\192.168.0.34\Gestion Humana\PIC\2018\Ejecución\Taller ACPM)
</t>
  </si>
  <si>
    <t xml:space="preserve">OBSERVACION:
Se evidencian debilidades en la eficacia del ejercicio de autoevaluación y monitoreo de los Planes de Mejoramiento de la entidad;  producto entre otros, de deficiencias en la gestión documental que soporta la ejecución de las acciones, en el incumplimiento del reporte trimestral del avance de la ejecución de las mismas, en la inefectividad de las acciones establecidas, en el cumplimiento extemporáneo, situaciones que han sido manifestadas por la OCI en  el resultado de los seguimientos realizados tanto a Planes de Mejoramiento como a la Evaluación por Dependencias de la vigencia. 
RECOMENDACIÓN. 
Fortalecer las actividades de monitoreo y autoevaluación de las acciones establecidas en los  Planes de Mejoramiento de la entidad, específicamente en el área contable,  con el fin de minimizar o mitigar los riesgos asociados a las no conformidades u observaciones que los originaron.  </t>
  </si>
  <si>
    <t>En la vigencia 2018 se llevo a cabo la socialización relacionada con el flujo de información relativo a los hechos económicos originados en cualquier dependencia de la FUGA a través de:  a. divulgación de cada una de las políticas del Manual de Políticas Contables  en los salvapantallas de los equipos de trabajo de los todos los servidores  de la entidad, cada una de las políticas se publicaron mínimo durante tres días;  y b) Reunión realizada el 05/10/2018 con todos los funcionarios respecto al Nuevo Marco Normativo Contable que incluía la presentación de las políticas 
Adicionalmente la entidad socializó los procedimientos actualizados durante la vigencia  vinculados a la gestión contable,  través de correos internos  a los funcionaros realizados por la Oficina de Comunicaciones  (Procedimiento Gestión Tesorería (GFI-PD-07) Versión 2: Fecha de Actualización: 28/03/2018 y Procedimiento Manejo y Control de Bienes (GRF-PD-04) Versión 5: Fecha de Actualización: 01/08/2018)</t>
  </si>
  <si>
    <t xml:space="preserve">RECOMENDACIÓN:  
Si bien se realizaron jornadas de divulgación y socialización durante la vigencia 2018 relacionadas con los instrumentos que  facilitan el flujo de información relativo a los hechos económicos originados en cualquier dependencia de la FUGA, se recomienda dar aplicación a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</si>
  <si>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 xml:space="preserve">OBSERVACIONES:  
a. La Lista de verificación establecida en  el ítem 7. ELABORACIÓN DE LOS ESTADOS CONTABLES -  7.1 CONTROLES ADMINISTRATIVOS, literal b,  se aplico sólo para el mes de Diciembre con el cierre anual
b. No se evidencia el lineamiento o instrumento a través del cual fluye la información desde la  Oficina Asesora jurídica (estado de los procesos judiciales  que están a favor y en contra de la Entidad), al área Contable.
RECOMENDACIÓN:  
a. Implementar y socializar a las áreas vinculadas con la gestión contable, la lista de verificación establecida en el Manual para verificar la entrega oportuna de la información al área contable.
b. Ajustar los flujos de información y normalizar los documentos pertinentes mediante los cuales se transfiere la información de las actividades de Representación Judicial a Contabilidad, lo anterior de considerarse pertinente, con el acompañamiento metodológico de la OAP
</t>
  </si>
  <si>
    <t xml:space="preserve">RECOMENDACIÓN:  
Si bien se realizaron jornadas de divulgación y socialización durante la vigencia 2018 relacionadas con la identificación de los bienes físicos en forma individualizada dentro del proceso contable de la FUGA, se recomienda dar aplicación a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</si>
  <si>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Se realiza a través de las conciliaciones mensuales con el área de contabilidad (Evidencia aportada a través de correo electrónico 13/02/2019)
Adicionalmente se encuentran documentados  en el Almacén los formatos automáticos INVENTARIO INDIVIDUAL,  el cual registra las novedades tanto por ingreso, retiro o reasignación de los bienes a cargo de los servidores de la entidad. En la verificación in situ se evidencia la firma tanto del responsable del Almacén como del funcionario responsable.
El monitoreo de esta gestión se presenta a través de la Evaluaciones Desempeño, cumplimiento del plan de acción, planes de mejoramiento, entre otros.</t>
  </si>
  <si>
    <t xml:space="preserve">El MANUAL DE POLÍTICAS CONTABLES (GFI-MA-03) Versión 1, de fecha 28/06/2018, establece en el numeral 7.2. CONTROLES OPERATIVOS, lo relacionado con: 
a. Verificación y Conciliación de Información Contable
b. Conciliaciones Bancarias
A través de los cuales se da lineamientos para la realización de las conciliaciones de las partidas más relevantes, a fin de lograr una adecuada identificación y medición.
Adicionalmente se cuenta dentro de los documentos SIG, con el Procedimiento Gestión Contable (GFI-PD-01) Versión 5: Fecha de Actualización 10/11/2017, en el cual se establece que mensualmente se verifican y analizan los movimientos y saldos de cada una de las cuentas contables que lo conforman con el fin de determinar si se presenta algún tipo de inconsistencia; por tanto realiza Conciliaciones Bancarias  (formato GFI-FT-03) y Conciliaciones con Almacén. (Actividad 8) 
Se aporta evidencia de las actas y conciliaciones realizadas con las áreas que aportan información a la gestión contable
</t>
  </si>
  <si>
    <t>RECOMENDACIÓN:
Ajustar los formatos con los cuales se presentaron las conciliaciones Contabilidad-Almacén vigencia 2018, de conformidad con la fecha de implementación de los documentos SIG aprobados en la entidad; lo anterior teniendo en cuenta que en la verificación realizada por la OCI se observó que los formatos de las conciliaciones presentadas antes del mes de Agosto de 2018 documentadas en el aplicativo ORFEO, están elaboradas en documentos SIG aprobados en fecha posterior al  mes de conciliación referido en el mismo. (Conciliación del mes de Abril de 2018 elaborada en formato con fecha de aprobación Agosto de 2018)</t>
  </si>
  <si>
    <t xml:space="preserve">RECOMENDACIÓN:  
Si bien se realizaron jornadas de divulgación y socialización durante la vigencia 2018 relacionadas con el procedimiento para realizar las conciliaciones de las partidas más relevantes, a fin de lograr una adecuada identificación y medición, se recomienda dar aplicación a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</si>
  <si>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Se evidencian campañas realizadas por la entidad en la vigencia 2018 relacionadas con la socialización y actualización de los contenidos y cambios organizacionales contenidas en la Cartilla de Reinducción de la FUGA (http://www.intranet.fuga.gov.co/sites/default/files/herramienta_reinduccion.pdf), concursos al interior de la entidad de aprehensión de conocimiento de la Cartilla y la participación en la Ruta de Reinducción diseñada por la Alcaldía Mayor y el Departamento Administrativo del Servicio Civil Distrital, actividad virtual desarrollada entre los meses de septiembre y noviembre del 2018</t>
  </si>
  <si>
    <t>Se evidencia el cierre anual de actividades vigencia 2018, de acuerdo con los lineamientos de la Circular interna  citada en el numeral 8 de este informe y de conformidad con lo establecido en el MANUAL DE POLITICAS CONTABLES y el  Instructivo Elaboración Estados Financieros GFI-03</t>
  </si>
  <si>
    <t xml:space="preserve">Se cumple de conformidad con la siguiente gestión:
a. Plan de Trabajo Inventarios generales e individuales de los bienes vigencia 2018 y su ejecución
b. Conciliación del inventario registrado en el Sistema de Información Vigente - Aplicativo de Inventario de Almacén contra el inventario físico  (Se evidencia con la Toma física realizada conforme al Plan de Trabajo)
c. Conciliación almacén -  contabilidad.
</t>
  </si>
  <si>
    <t xml:space="preserve">De conformidad con lo establecido en el procedimiento de Gestión Contable de la entidad; el análisis, depuración y seguimiento se lleva a cabo de manera mensual. Se evidencia a través de las conciliaciones y actas con las áreas que intervienen en el proceso contable. </t>
  </si>
  <si>
    <t>RECOMENDACIÓN:
Implementar la Lista de Control para verificar la entrega oportuna de información hacia contabilidad, de conformidad con lo establecido en el MANUAL DE POLITICAS CONTABLES</t>
  </si>
  <si>
    <t xml:space="preserve">Es factible por cuanto al tener individualizados los derechos y obligaciones se cuenta con la trazabilidad para determinar la baja o no de las partidas que la constituyen.
</t>
  </si>
  <si>
    <t>La identificación de los hechos económicos que afectan la gestión contable de la FUGA se realiza de conformidad con lo establecido en el Nuevo  Marco Normativo, evidenciándose a través del Manual de Políticas Contables adoptado  y los Estados Financieros publicados en la página web de la entidad..</t>
  </si>
  <si>
    <t>A través del MANUAL DE POLITICAS CONTABLES se identifican los criterios de reconocimiento inicial y posterior que afectan la gestión contable de la entidad.</t>
  </si>
  <si>
    <t>Desde el área de origen del hecho económico y teniendo en cuenta que el sistema de información esta integrado con los módulos de Tesorería, Almacén y Contabilidad; la responsabilidad de verificar los soportes que respaldan los mismos se realiza directamente en el área que lo origina. Desde el área de contabilidad se verifican a través de las conciliaciones, las causaciones de los pagos de las obligaciones y la actualización de los soportes en SECOP II cuando se trata de temas de contratación.
No obstante lo anterior no se evidenció de manera clara la definición de los documentos idóneos que soportan el pago de nómina; no se identifica documento que establezca de manera clara las novedades mensuales que las afecta y los actos administrativos que se generan en cada una de ellas.</t>
  </si>
  <si>
    <t>OBSERVACIÓN:
No se identifica documento que establezca de manera clara las novedades mensuales que afecta el pago de nómina y los actos administrativos y demás soportes que se generan en cada una de ellas, lo cual dificulta la verificación de la trazabilidad entre éstas y la liquidación realizada.
RECOMENDACIÓN:
Identificar y documentar todos los soportes que hacen parte del pago de la nómina de la entidad, de tal manera que se evidencie de manera clara la trazabilidad entre lo liquidado y las novedades que la soportan.</t>
  </si>
  <si>
    <t>Los comprobantes de Contabilidad se registran de manera automática en el sistema de información, de conformidad con la parametrización de cada documento contable y se elaboran de acuerdo  con el hecho económico que lo genera</t>
  </si>
  <si>
    <t>Se realiza de manera automática a través de la parametrización de cada uno de los comprobantes generados desde el Sistema de Información</t>
  </si>
  <si>
    <t>Teniendo en cuenta que la entidad parametrizo su contabilidad de conformidad con lo establecido en la Resolución 620 de 2015, los libros de contabilidad se generan automática desde la información registrada en los comprobantes de Contabilidad. (Sistema de Información V Summer)</t>
  </si>
  <si>
    <t xml:space="preserve">En el Procedimiento Gestión Contable GFI-PD-01  Versión 5 del 10/11/2017, se evidencian controles establecidos sobre la gestión realizada de verificación de los registros contables de la entidad, no obstante no se puntualiza la referencia a la verificación de la completitud de los mismos.
</t>
  </si>
  <si>
    <t>En la Política de Propiedad, Planta y Equipo establecida en el MANUAL DE POLITICAS CONTABLES se definieron los porcentajes de depreciación para los bienes y elementos que dan lugar a depreciación; los cuales se adoptaron en la parametrización del Sistema de Información (Módulo Almacén) y su aplicabilidad  se refleja en las revelaciones de los Estados Financieros 2018 N.1.4.2. Desagregación Propiedades planta y Equipo bienes muebles</t>
  </si>
  <si>
    <t>En el ejercicio realizado para el cierre de la vigencia 2018, y de acuerdo a lo observado en las revelaciones a los estados financieros de ésta vigencia, la entidad realizo la revisión de los indicios de deterioro  de los activos, situación que también se encuentra certificada por la profesional responsable del área de Almacén.</t>
  </si>
  <si>
    <t>Se evidencia a través de las revelaciones a los estados financieros a corte de diciembre de 2018, en la aplicación de las políticas contables establecidas en el MANUAL DE POLITICAS CONTABLES, en lo relacionado con Medición Posterior</t>
  </si>
  <si>
    <t>Teniendo en cuenta que la gestión contable de la entidad se realiza  por interfaz de los módulos de Contabilidad, Tesorería y Almacén, la actualización de los hechos económicos se realiza conforme se producen en la áreas o en su defecto para la gestión de cierre mensual que se lleva a cabo por parte del área de Contabilidad.</t>
  </si>
  <si>
    <t xml:space="preserve">Durante la vigencia 2018, la entidad elaboró y presentó de manera oportuna los estados financieros de conformidad con la normatividad aplicable, tanto interna como externa. 
Junta Directiva:  Abril de 2018. Ítem 5 del Orden del Día: Presentación y aprobación de estados financieros a 31/12/2017
Contaduría (Trimestral): Se evidencia el reporte trimestral a través del link  https://www.chip.gov.co/schip_rt/index.jsf 
Secretaria de Hacienda  (Trimestral)
Entes de control  (Contraloría/Anual): Se evidencia a través del reporte de la Cuenta Anual, Certificado de Reporte 215122018-12-31
Público en general (Ley 1712 de 2014  Transparencia y Acceso de la Información Pública); No obstante se elaboraron los estados financieros oportunamente, de lo observado se evidencia que no se deja un registro documentado de la publicación mensual  en las carteleras institucionales los estados financieros de la FUGA,  adicionalmente  en la página web de la entidad sólo se encuentran publicados los estados financieros trimestrales correspondientes al I, III y IV periodos de la vigencia; si bien el área de contabilidad  aporta como evidencia la solicitud de publicación de la información correspondiente al II Trimestre a la Oficina de Comunicaciones es importante precisar que el cumplimiento del criterio corresponde a la efectividad de la divulgación de los estados financieros como entidad.
</t>
  </si>
  <si>
    <t>De acuerdo a la información contable reportada a los entes de control y supervisión, la certificación del contador en los estados financieros publicados y la validación por parte de contabilidad para el cierre de los ejercicios mensuales y el anual; se observa que los saldos presentados en los estados financieros coinciden con los libros de contabilidad.</t>
  </si>
  <si>
    <t>Se lleva a cabo a través de las conciliaciones con las diferentes áreas de la entidad que generan hechos económicos.</t>
  </si>
  <si>
    <t>No se evidenciaron riesgos de índole contable identificados y monitoreados para la vigencia 2018, por lo que el criterio evaluado no se cumplió.</t>
  </si>
  <si>
    <t xml:space="preserve">Una vez verificado el Plan Institucional de Capacitación vigencia 2018, se evidencia que se incluyen capacitaciones relacionadas con Nuevo Marco Normativo Contable, adicionalmente durante la vigencia se llevaron a cabo capacitaciones en aspectos tributarios (Café Tributario), Auditores Internos, Estatuto Orgánico de Presupuesto,  Gestión del Conocimiento
</t>
  </si>
  <si>
    <t>Se realiza a través del monitoreo y seguimiento realizado por la tres líneas de defensa a la ejecución del PIC</t>
  </si>
  <si>
    <t>El sistema de información (Vsummer) implementado por la entidad, manejo los hechos económicos clasificados por documentos de acuerdo a la naturaleza de la transacción y esta parametrizado de tal manera que los registros se efectúan de manera consecutiva y automática.</t>
  </si>
  <si>
    <t xml:space="preserve">A través de los documentos SIG de la entidad se  identifican  documentos mediante los cuales se transfiere la información al área contable, desde: 
a. Tesorería: Comprobantes de  ingresos. Órdenes de Pago, Extractos Bancarios; 
b. Almacén: Entradas y salidas de almacén, Traslados de bienes, Bajas de almacén, Ventas por librería y publicaciones, 
c. Talento Humano: Nomina, Pago de Aportes parafiscales, Pago de seguridad social,  Pago prestaciones sociales.
No obstante no se evidencian los documentos o soportes ideoneos  relacionados con los hechos de representación judicial.
</t>
  </si>
  <si>
    <t>El responsable del área de Contabilidad indica que esta gestión corresponde al área de Almacen</t>
  </si>
  <si>
    <t>Manual de funciones se encuentra publicado en la inranet</t>
  </si>
  <si>
    <t>VERIFICACION  DE CONTROL INTERNO - CORTE DICIEMBRE DE 2018</t>
  </si>
  <si>
    <t>OBSERVACIONES  Y RECOMENDACIÓNES
CORTE DICIEMBRE DE 2018</t>
  </si>
  <si>
    <t>De acuerdo a lo informado por el Profesional Especializado responsable del área de Contabilidad, no se considero necesario hacer una socialización en la vigencia 2019 de las políticas contables adoptadas por la entidad; lo anterior en consideración que no se presentaron cambios de personal al interior del proceso.</t>
  </si>
  <si>
    <t>De acuerdo a lo indicado por el responsable del área de Contabilidad, teniendo en cuenta que los procedimientos no se encuentran formalizados, una vez se surta este tramite se llevara a cabo la respectiva socializacion.</t>
  </si>
  <si>
    <t>La Profesional responsable de Almacen, aporta como evidencia la relación de las actas de conciliaciones vigencias 2018 y 2019.
Se verifica la situación observada en el seguimiento de diciembre de 2018, la cual fue subsanada.</t>
  </si>
  <si>
    <t>Se aporta como evidencia las Actas de junio y diciembre de 2019</t>
  </si>
  <si>
    <t>De acuerdo a lo indicado por el Profesional Especializado responsable del área de Contabilidad, se realiza de manera mensual</t>
  </si>
  <si>
    <t>Se aporta evidencia de su cumplimiento y se verifica a través de ORFEO en el desarrollo de la entrevista realizada al responsable del área de Contabilidad.</t>
  </si>
  <si>
    <t>De acuerdo a lo indicado por el Profesional Especializado  responsable del area de Contabilidad, la responsabilidad le compete al áre de Talento Humano</t>
  </si>
  <si>
    <t>De conformidad con lo indicado por el Profesional Responsable del área de Contabilidad, esta en gestión la actualizacion del  Manual de Politicas Contables por lo que no se han realizado ejercicios de socialización</t>
  </si>
  <si>
    <t>Se evidencia a través de la publicación en la pagina web y en las publicaciones mensuales de las carteleras de la entidad (correo electrónico del responable del área de Contabilidad)</t>
  </si>
  <si>
    <t>De conformidad con lo indicado por el Profesional Especializado responsable del área de Contabilidad: Se hizo la consulta a la Contaduria, se presento al comité y se esta a la espera de la nueva consulta a la SDH</t>
  </si>
  <si>
    <t>Se da cumplimiento a lo establecido de conformidad con lo observado en el informe publicado en la página web de la entidad - link de Transparencia (https://www.fuga.gov.co/transparencia/rendicion-cuentas)</t>
  </si>
  <si>
    <t>Respecto a las recomendaciones realizadas por el equipo auditor en el seguimiento de la vigencia 2019,  el Profesional Especializado responsable del área de Contabilidad,  indica que se trabajo un borrador de la actualización del Manual de Politicas Contables.  El documento se encuentra pendiente de socializarse dentro del area, aprobarse, publicarse y socializarse. Respecto a la pubicacion en la página web esta pendiente de gestionar.
No se aporta evidencia del documento borrador, por lo que se recomienda concluir la actualización (aprobación, publicación y socialización) del mismo dentro de la vigencia, de tal manera que se subsanen las debilidades presentadas por la OCI en el informe de febrero de 2019</t>
  </si>
  <si>
    <t>En la entrevista realizada al responsable del área de Contabilidad, se indica:
a. Se implemento la lista de verificación y todas las áreas de gestión a través de ORFEO radican la información mensual, además el Secretario Técnico de Sostenibilidad Contable presenta en los Comites los avances en flujo de información hacia contabilidad. (Actas Comites y ORFEO (Gestión Financiera- CONCILIACIONES -  CONCILIACIONES INTERNAS - 2019.  El seguimiento de la gestión realizada por las áreas, se evidencia a través del Acta de Junio del Comite de Sostenibilidad Contable.
b. ORFEO - (El área de almacen aporta como evidencia la  relacion 2018 y 2019 de las conciliaciones efectuadas)
c. Se aporta como evidencia acta del Comité Técnico de Sostenibilidad Contable de fecha 06/12/2019, en la se identifica en el ítem 6 Plan de Sostenibilidad Contable, la gestión que adelantará la entidad respecto a este plan en la vigencia 2020. No obstante lo anterior no se evidencia la gestión adelantada sobre la vigencia 2019
d, e y  f. De acuerdo a la verificación realizada en la página web de la entidad se observa la publicación mensual de los estados financieros de la entidad (2018 y 2019).
Adicionalmente el área aporta como evidencia correos electrónicos enviados al área de comunicaciones para la publicación en las carteleras de la entidad.
De conformidad con la evidencia aportada y lo observado por el equipo auditor, se atendio de manera general las recomendaciones realizadas en el seguimiento al corte de diciembre de 2018, no obstante lo anterior es importante precisar que no se gestionó para la vigencia 2019 y al inicio de la misma, la justificación de la no necesidad de implementar el Plan de Sostenibilidad Contable, situación que se subsana para la vigencia 2020 de acuerdo a lo observado en el Acta aportada como evidencia (Comité Técnico de Sostenibilidad Contable 06/12/2019)</t>
  </si>
  <si>
    <t xml:space="preserve">De conformidad con lo establecido en el Manual de Políticas Contables a través de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</si>
  <si>
    <t>La Oficina de Control Interno, el 11/04/2019, llevo a cabo un taller de Planes de Mejoramiento, cuyo objetivo fue "Socializar la metodología general para la formulación, ejecución y seguimiento de los planes de mejoramiento, a través de ejercicios lúdicos y práticos", taller que conto con la presencia de 19 asistentes.
No obstante lo anterior es importante precisar que en la lista de asistencia no se observa la participación de los servidores vinculados al proceso de Gestión Financiera</t>
  </si>
  <si>
    <t>Se aporta como evidencia correos electrónicos a través del cual se reporta a la responsable de consolidar la información de monitoreo de los Planes de Mejoramiento en al Subdirección Corporativa.
No obstante lo anterior se mantiene lo observado en el seguimiento al corte de Diciembre de 2018, de conformidad con el resultado del ejercicio realizado por la tercera y segunda línea de defensa a la ejecución de las acciones del plan de mejoramiento a corte 15/11/2019</t>
  </si>
  <si>
    <t>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t>
  </si>
  <si>
    <t>a. Se aporta evidencia de su cumplimiento y se verifica a través de ORFEO en el desarrollo de la entrevista realizada al responsable del área de Contabilidad.
b. 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t>
  </si>
  <si>
    <t xml:space="preserve">La FUGA tiene implementados instrumentos para la identificación de los bienes físicos en forma individualizada,  así:
a.  Proceso  Gestión de Recursos Físicos (GRF-CA) Versión 3:  Fecha de Actualización: 28/07/2017;
b.  Procedimiento Manejo y Control de Bienes (GRF-PD-04). Versión 5. Fecha de Actualización: 01/08/2018;
c.  Instructivo Toma Física Inventarios (GRF-IN-01). Versión 1. Fecha de Actualización 30/11/2017
Se observa que el  Formato Toma de Inventario Individual (GRF-FT-07) Versión 4: Fecha de Actualización: Marzo de 2016, fue eliminado en la actualización realizada el 01/08/2018, por cuanto esta información sale directamente del aplicativo de inventarios, lo anterior de acuerdo a lo registrado en el control de cambios del Procedimiento Manejo y Control de Bienes (GRF-PD04) Versión 5.
De acuerdo a los reportes generados desde el aplicativo de V Summer se observa que los inventarios se encuentran individualizados y se controlan a través de un lector de códigos de barras, el cual se genera la información a importar al sistema de información
</t>
  </si>
  <si>
    <t>Se aporta evidencia de la divulgación de la actualización del Procedimiento Manejo y Control de Bienes (GRF-PD-04). Versión 5. Fecha de Actualización: 01/08/2018 a través de comunicación interna masiva a los servidores de la entidad de fecha 03/09/2018.  Adicionalmente se aporta evidencia la socialización realizada a los funcionarios vinculados a la gestión contable  en fecha 02/04/2018 correspondiente a la versión 4.</t>
  </si>
  <si>
    <t xml:space="preserve">En la vigencia 2018 se llevo a cabo la socialización relacionada con el flujo de información relativo a los hechos económicos originados en cualquier dependencia de la FUGA a través de:  a. divulgación de cada una de las políticas del Manual de Políticas Contables  en los salvapantallas de los equipos de trabajo de los todos los servidores  de la entidad, cada una de las políticas se publicaron mínimo durante tres días;  y b) Reunión realizada el 05/10/2018 con todos los funcionarios respecto al Nuevo Marco Normativo Contable que incluía la presentación de las políticas 
Teniendo en cuenta que el procedimiento corresponde a una actualización de fecha 10/11/2017, la socialización al personal involucrado en esta gestión se realizó en la vigencia 2017.
</t>
  </si>
  <si>
    <t>De conformidad con lo indicado por el Profesional Especializado responsable del área de Contabilidad, se realizaron mesas de trabajo con las áreas de gestión involucradas en el proceso de presentación oportuna de la información en el ejecicio de actualización de los procedimientos, no obstante no se aporta la evidencia de la gestión indicada.</t>
  </si>
  <si>
    <t xml:space="preserve">Durante la vigencia 2018, la FUGA adelantó la siguiente gestión:
a. Divulgación de cada una de las políticas adoptadas mediante el Manual de Políticas Contables, a través del salvapantallas en los equipos de trabajo  de todos los funcionarios de la entidad; cada política permanecía publicada mínimo durante tres días (Se aporta como evidencia los banner de cada salvapantalla)
b. Reunión realizada el 05/10/2018 dirigida a todos los funcionarios de la entidad, relacionada con el Nuevo Marco Normativo Contable y cuya presentación incluyó las políticas adoptadas (Se aporta como evidencia presentación y listado de asistencia y evaluación de la jornada).
c. La Circular se remite a todos los funcionarios involucrados en la gestión financiera de la entidad
</t>
  </si>
  <si>
    <t xml:space="preserve">Se aporta evidencia de las circulares internes de febrero y septiembre de 2019 relacionadas con el flujo de información y el cierre financiero anual.
Conforme la evidencia aportada se mantiene la recomendación en relación a aplicar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</si>
  <si>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 xml:space="preserve">A través de la Caracterización del Proceso Gestión Financiera  (GFI-CA) Versión 3 actualizado el 01/09/2017, se evidencia que se identifican usuarios  tanto internos como externos en cada uno de los ciclos del PHVA, receptores de los productos gestionados en el proceso contable
</t>
  </si>
  <si>
    <t>Se evidencia que la FUGA  a través de sus registros contables controla de manera detallada las transacciones y operaciones de la entidad  (Libros Auxiliares). Se hace la verificación in situ desde el usuario de Contabilidad del Sistema V Summer</t>
  </si>
  <si>
    <t>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 con el fin de evaluar si se atendió la recomendación realizada por la OCI.</t>
  </si>
  <si>
    <t>De conformidad con lo indicado por el Profesional Responsable del área de Contabilidad, esta en gestión la actualizacion del  Manual de Politicas Contables. No se aporta el borrador del documento. Se mantiene la recomendación realizada en el seguimiento al corte de Diciembre de 2018</t>
  </si>
  <si>
    <t xml:space="preserve">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t>
  </si>
  <si>
    <t xml:space="preserve">La entidad a través de los estados financieros publicados en su página web, presenta a los usuarios la información financiera de la FUGA,  se observa que para el corte de Diciembre de 2018 se presentan las aclaraciones o ilustración de las principales variaciones
</t>
  </si>
  <si>
    <t>De conformidad con el Mapa de Riesgos vigencia 2018 se observa que se identifican 7 riesgos asociados al proceso de Gestión Financiera.
No obstante lo anterior y de acuerdo al informe RESUMEN EJECUTIVO “SEGUIMIENTO A RIESGOS POR PROCESO Monitoreo  Oficina Asesora Planeación” PERIODO Enero a Septiembre  2019,  persisten debilidades en el monitoreo presentado por la Gestión Financiera a la gestión de riesgos, que incluye la no presentación del monitoreo de los riesgos de corrupción.</t>
  </si>
  <si>
    <t>Si bien se observa la identificaicón de 7 riesgos asociados a la gestión contable, persisten las debilidades evidenciadas por la OCI en sus informes de Seguimiento al Mapa de Riesgos Instituional (Marzo y Noviembre) relacionados con la identificación, valoración y tratamiento de los riesgos.
Situación que es ratificada por la segunda linea de defensa en el Informe RESUMEN EJECUTIVO “SEGUIMIENTO A RIESGOS POR PROCESO Monitoreo  Oficina Asesora Planeación” PERIODO Enero a Septiembre  2019,  en la que se indica: - Si bien se desarrolló el taller de monitoreo de riesgos con los Gestores de Procesos, persiste la debilidad  y no se está implementando la metodología de  los riesgos en términos cualitativos, para los procesos: Gestión Gestión Financiera</t>
  </si>
  <si>
    <t>Se mantiene lo observado pro el equipo auditor en el seguimiento realizado al corte de diciembre de 2018</t>
  </si>
  <si>
    <t>Se mantiene lo observado por el equipo auditor en el seguimiento realizado al corte de diciembre de 2018</t>
  </si>
  <si>
    <t>TOTAL DIC 2018</t>
  </si>
  <si>
    <t>TOTAL NOV 2019</t>
  </si>
  <si>
    <t>MONITOREO 1 LÍNEA DE DEFENSA A CORTE DICIEMBRE DE 2019</t>
  </si>
  <si>
    <t>AVANCE AL CORTE NOVIEMBRE 30 DE  2019 -  SEGUIMIENTO OCI</t>
  </si>
  <si>
    <t>VERIFICACION  DE CONTROL INTERNO - CORTE DICIEMBRE DE 2019</t>
  </si>
  <si>
    <t>N.A</t>
  </si>
  <si>
    <t>OBSERVACIONES  Y RECOMENDACIÓNES
CORTE DICIEMBRE DE 2019</t>
  </si>
  <si>
    <t xml:space="preserve">Se   remite borardor del ajuste del el manual de políticas contables con los ajustes propuestos por la oficina de control interno, sugiero que una vez se cuente con el informe de control interno a 31 diciembre de 2019 (que debe ser el 28 febrero 2020),  se juste nuevamente con las recomendaciones de l OCI que resulten pertinentes, posteriormente se presentará en comité contable, para aprobación y se solicitará formalización y publicación de la versión 2.
</t>
  </si>
  <si>
    <t>No se consideró necesario hacer una socialización en la vigencia 2019 de las políticas contables adoptadas por la entidad; lo anterior en consideración que no se presentaron cambios de personal al interior del proceso.</t>
  </si>
  <si>
    <t>No hay cambios</t>
  </si>
  <si>
    <t xml:space="preserve">
Los procedimientos de la gestion financiera estan actualizados a diciembre de  2019  y publicados en la Intranet de la entidad.</t>
  </si>
  <si>
    <t>La informacion se encuentra registrada en la siguiente ruta: consulta expedientes/dependencia 240/gestion financiera/contabilidad/serie conciliaciones/subserieconciliaciones internas /2019</t>
  </si>
  <si>
    <t xml:space="preserve">
Los procedimientos de la gestion financiera estan actualizados a diciembre  de 2019  y publicados en la Intranet de la entidad.</t>
  </si>
  <si>
    <t>Se  envio correo el 13 de diciembre de 2019 Adjunto el manual de políticas contables con los ajustes propuestos por la oficina de control interno; no obstante sugiero que una vez se cuente con el informe de control interno a 31 diciembre de 2019 (que debe ser el 28 febrero 2020),  se juste lo que resulte pertinente, posteriormente se presente en comité contable, para aprobación y posteriormente se solicite formalización y publicación de la versión 2 ,
En la actualizacion del procedimiento Gestión Contable se incluye en las politicas de operacion los temas relaciondos con nomina,</t>
  </si>
  <si>
    <t>El procedimiento de gestion contable fue actualizado con fecha 30 de diciembre 30 de 2019 y esta publicado en la intranet de la entidad.</t>
  </si>
  <si>
    <t xml:space="preserve">Se aporta como evidencia  el balance de prueba con corte 31 de diciembre 2019 generado desde le aplicativo contable V-Summer y  certificacion de resporte al sistema chip del cuarto trimestre de 2019. </t>
  </si>
  <si>
    <t>En las revelaciones a los estos financieros se incluye en la nota 2 bases de medicion</t>
  </si>
  <si>
    <t>Se aporta comunicación interna radicado ORFEO No. 20192600030393 d efecha 17 de octubre de 2019 cuyo asunto corresponde al cierre presupuestal y financiero vigencia 2019.</t>
  </si>
  <si>
    <t xml:space="preserve">Esta en gestión la actualizacion del  Manual de Politicas Contables. </t>
  </si>
  <si>
    <t>En las revelaciones a los estos financieros se incluye en la nota 7 Inventarios,</t>
  </si>
  <si>
    <t>Se tienen publicados los estados financieros de enero a noviembre de 2019 y se aporta como evidencia correo eelctronico de la solicitud de publicacion del mes de diciembre 2019</t>
  </si>
  <si>
    <t>Se aporta acta Junta Directiva del mes d emarzo de 2019 donde se aprueban los estados financieros 2018,</t>
  </si>
  <si>
    <t>Si se  elaboran el juego completo de etados financieros compuesto por el estado de Situacion Financiera, el estado de Actividad financiera, economica, social y ambientel (Estado de Resultados) y s esolicito su publicacion en la pagina WEB d el aentidad.</t>
  </si>
  <si>
    <t xml:space="preserve">Se verica la informacio a traves de las conciliaciones con el Almacen y tesoreria. Con Nomina se realizo con la informacion suministrada por el profesional responsable. </t>
  </si>
  <si>
    <t>No hay claridad juridica en cuanto a su obligatoriedad, la presente vigencia de evaluara la implementacion aplicable a la entidad.</t>
  </si>
  <si>
    <t>Se aporta las revelaciones a los estados financeros con corte dicimbre 31 de 2019,</t>
  </si>
  <si>
    <t>Sin cambios</t>
  </si>
  <si>
    <t xml:space="preserve">Se implementarán las acciones pertinentes para cumplir con el monitoreo del mapa de riesgos del area para la vigencia 2020,  </t>
  </si>
  <si>
    <t>Sin Cambios</t>
  </si>
  <si>
    <t>XI Congreso nacional de contabilidad publica realizado el 18 de julio 2019 con la asistencia del Profesional Especializado Contabilidad,</t>
  </si>
  <si>
    <t>Se mantiene lo observado en el seguimiento a corte noviembre de 2019, respecto a  que en la entrevista realizada al  Profesional Especializado responsable del área de Contabilidad, se indica que  no se considero necesario hacer una socialización en la vigencia 2019 de las políticas contables adoptadas por la entidad; lo anterior teniendo en cuenta  que no se presentaron cambios de personal al interior del proceso.</t>
  </si>
  <si>
    <t xml:space="preserve">De acuerdo a la verificación realizada a los documentos SIG vinculados al proceso de Gestión Contable que soportan el flujo de información relativo a los hechos económicos, se observa:
a. Caracterización del Proceso Gestión Financiera:  no se identifica  información proveniente de almacén, nómina  y gestión jurídica, en la información de entrada ;
b.  Procedimiento  Gestión de Pagos:  no se evidencian controles relacionados con la información recibida previa al proceso de pago. Procedimiento actualizado el 30/12/2019
c. Procedimiento  Liquidación y pago de nómina:  Debilidades en la salida de los flujos de información (descripción textual y/o representación gráfica) que los conecta con el   procedimiento Gestión Contable y Gestión de Pagos, entre otros.
d. Caracterización de proceso Gestión Jurídica GJU-CA versión 1 de ago2017 y  procedimientos vinculados al proceso: No se evidencia la actualización de las actividades asociadas al Nuevo Marco Normativo Contable.
</t>
  </si>
  <si>
    <t>El cumplimiento del Manual de Funciones, y la implementación de los procesos y procedimientos se verifica   por el líder de proceso, mediante el seguimiento al Plan de acción de la  dependencia, y  los informes de evaluación del desempeño, en  los se establece  compromisos  de acuerdo  a las funciones asignadas.</t>
  </si>
  <si>
    <t>De acuerdo a lo establecido en el  MANUAL DE POLÍTICAS CONTABLES (GFI-MA-03) vigente,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(GF-PD-01) Versión 7,  actividad 10; y el Instructivo Elaboración Estados Financieros  (GF-IN-03) Versión 2.</t>
  </si>
  <si>
    <t xml:space="preserve">Si bien se cumple el criterio, conforme lo observado se recomienda socializar  con el nuevo equipo de trabajo del Proceso de Gestión Financiera, los documentos SIG vinculados al cumplimiento de éste.
</t>
  </si>
  <si>
    <t xml:space="preserve">Si bien se cumple el criterio, conforme lo observado se recomienda fortalecer las socializaciones  con el nuevo equipo de trabajo del Proceso de Gestión Financiera, en las que se abarquen  todos los documentos SIG vinculados al cumplimiento de éste (Procedimientos y Manual de Políticas Contables).
</t>
  </si>
  <si>
    <t xml:space="preserve">Se evidencia el cumplimiento de lo normado,  a través de:
a. Proceso  Gestión de Recursos Físicos (GRF-CA) Versión 3:  Fecha de Actualización: 28/07/2017;
b. Procedimiento Manejo y Control de Bienes (RF-PD-01). Versión 6. Fecha de Actualización: 30/12/2019; (Actividades 8 y 9)
c. Instructivo Toma Física Inventarios (RF-IN-01). Versión 2. Fecha de Actualización 30/12/2019
</t>
  </si>
  <si>
    <t xml:space="preserve">Se cumple de conformidad con la siguiente gestión:
a. Acta Recepción de Inventario por cierre de vigencia 2019 - Informe de Inventarios por cada una de las dependencias de la entidad
b. Actas comité de Inventarios
c. Actas de Cierre Contable de inventarios (Mensuales)
</t>
  </si>
  <si>
    <t xml:space="preserve">Si bien en la vigencia 2019 no se realizaron socializaciones del Manual, se observa que durante la vigencia 2018, la FUGA adelantó la siguiente gestión:
a. Divulgación de cada una de las políticas adoptadas mediante el Manual de Políticas Contables, a través del salvapantallas en los equipos de trabajo  de todos los funcionarios de la entidad; cada política permanecía publicada mínimo durante tres días (Se aporta como evidencia los banner de cada salvapantalla)
b. Reunión realizada el 05/10/2018 dirigida a todos los funcionarios de la entidad, relacionada con el Nuevo Marco Normativo Contable y cuya presentación incluyó las políticas adoptadas (Se aporta como evidencia presentación y listado de asistencia y evaluación de la jornada).
Teniendo en cuenta que durante el periodo evaluado no se presentaron cambios del equipo de trabajo de  los procesos vinculados a esta gestión se cumple lo normado
</t>
  </si>
  <si>
    <t>La verificación del cumplimiento de lo establecido en el manual y los procedimientos relacionados, se realiza en el desarrollo de los Comités de Sostenibilidad Contable. 
Se aporta como evidencia las Actas de junio y diciembre de 2019</t>
  </si>
  <si>
    <t>La entidad tiene establecido como  instrumento para el seguimiento al cumplimiento de los planes de mejoramiento el Procedimiento Plan de Mejoramiento: CEM-PD-03 Versión 2: Fecha última actualización: 15/12/2016. (http://www.intranet.fuga.gov.co/proceso-de-gestion-de-mejora)</t>
  </si>
  <si>
    <t>Se cumple de manera general lo normado,  no obstante se mantiene la recomendación de evaluar a través de la Oficina Asesora de Planeación, la pertinencia de actualizar los procedimientos vinculados para el seguimiento al cumplimiento de los planes de mejoramiento  de la entidad, de conformidad con la normatividad vigente y realidad institucional.</t>
  </si>
  <si>
    <t>Se aporta como evidencia correo electrónico a través del cual se reporta a la responsable de consolidar la información de monitoreo de los Planes de Mejoramiento en al Subdirección Corporativa.
No obstante lo anterior se mantiene lo observado en el seguimiento al corte de Diciembre de 2018, de conformidad con el resultado del ejercicio realizado por la 3a.  y 2a. línea de defensa a la ejecución de las acciones del plan de mejoramiento a corte 15/11/2019</t>
  </si>
  <si>
    <t xml:space="preserve">El mecanismo implementado por la entidad  (Manual de Políticas Contables - 7. ELABORACIÓN DE LOS ESTADOS CONTABLES) se apoya en los siguientes procesos y procedimientos:
1. Efectivo y equivalentes de efectivo:  Procedimiento Gestión de Ingresos
2 Cuentas por cobrar: Procedimiento Gestión de Pagos  
3 Inventarios: Procedimiento Manejo y Control de Bienes  
4 Propiedades, Planta y Equipo:   Proceso Gestión Recursos Físicos 
5 Intangibles:   Proceso Gestión Recursos Físicos , con apoyo en el Procesos de Gestión de Tecnologías 
6 Arrendamientos:  Procedimiento de Gestión Contable, Proceso Arte y Cultura (Misional)
7 Beneficios a empleados: Procedimiento Gestión del Talento Humano y Procedimiento  Liquidación y pago de nómina
8 Provisiones Activos / Pasivos Contingentes: Procedimiento  de Gestión Contable y Procedimiento  Gestión del Talento Humano
9 Deterioro:  Proceso de Gestión Recursos Físicos 
10 Ingresos Con/Sin Contraprestación: Procedimiento Gestión de Tesorería 
</t>
  </si>
  <si>
    <t>Una vez verificada la información publicada en la intranet de la entidad (http://www.intranet.fuga.gov.co/proceso-de-gestion-financiera), se evidencia que los procedimientos vinculados al proceso de Gestión Financiera fueron actualizados en el mes de Diciembre de 2019. Se aporta como evidencia pantallazo del correo masivo de fecha 31/12/2019, enviado a todos los funcionarios de la entidad, dando a conocer la actualización de los documentos de los procesos.</t>
  </si>
  <si>
    <t xml:space="preserve">De acuerdo a la verificación realizada a los estados financieros publicados por la entidad en su pagina web (https://www.fuga.gov.co/sites/default/files/estados_financieros_2019.pdf), se observa que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t>
  </si>
  <si>
    <t>Se evidencia su cumplimiento a través del  Manual de Políticas Contables adoptado  y los Estados Financieros publicados en la página web de la entidad. (https://www.fuga.gov.co/sites/default/files/estados_financieros_2019.pdf)</t>
  </si>
  <si>
    <t xml:space="preserve">A través del registro detallado en los libros auxiliares de los derechos y obligaciones se cuenta con la trazabilidad para determinar la baja o no de las partidas que la constituyen.
</t>
  </si>
  <si>
    <t xml:space="preserve">Se evidencia que la FUGA  a través de sus registros contables controla de manera detallada las transacciones y operaciones de la entidad  (Libros Auxiliares). </t>
  </si>
  <si>
    <t>Se evidencia a través de la estructura de la información generada por el sistema de información (V Summer) desglosada en Clase, Grupos, Cuentas, Subcuentas, Libros Auxiliares y Terceros</t>
  </si>
  <si>
    <t>Conforme lo observado se recomienda fortalecer los controles y revisar la parametrización del tipo de documento Comprobante de Ajuste, de tal manera que se garantice el cumplimiento de lo aquí normado.</t>
  </si>
  <si>
    <t>Desde el área de origen del hecho económico y teniendo en cuenta que el sistema de información esta integrado con los módulos de Tesorería, Almacén y Contabilidad; la responsabilidad de verificar los soportes que respaldan los mismos se realiza directamente en el área que lo origina. Desde el área de contabilidad se verifican a través de las conciliaciones, las causaciones de los pagos de las obligaciones y la actualización de los soportes en SECOP cuando se trata de temas de contratación.
No obstante lo anterior no se evidenció de manera clara la definición de los documentos idóneos que soportan el pago de nómina; no se identifica documento que establezca de manera clara las novedades mensuales que las afecta y los actos administrativos que se generan en cada una de ellas.</t>
  </si>
  <si>
    <t>A través del Sistema ORFEO la entidad conserva y custodia los documentos soportes de la gestión contable, no obstante no se evidencia de manera clara los documentos que soportan las novedades en las liquidaciones de nómina y que hacen parte de los documentos que respaldan el pago de la misma.</t>
  </si>
  <si>
    <t>Conforme lo observado se recomienda identificar y documentar todos los soportes que hacen parte del pago de la nómina de la entidad, de tal manera que se evidencie de manera clara la trazabilidad entre lo liquidado y las novedades que la soportan e incluir esta gestión en la actualización del Procedimiento de Liquidación y Pago de Nómina, articulado con lo dispuesto en el Procedimiento de Gestión Contable</t>
  </si>
  <si>
    <t xml:space="preserve">Se evidencia a través del radicado de ORFEO 20192600030393 del 17/10/2019 en el cual  se da lineamiento para el Cierre Presupuestal y Financiero vigencia 2019, dando cumplimiento a lo establecido en el MANUAL DE POLÍTICAS CONTABLES.
Se observa que las Revelaciones publicadas por la entidad del periodo contable 2019, acogen estos criterios de medición
</t>
  </si>
  <si>
    <t xml:space="preserve">Se recomienda normalizar las actividades para la "verificación de la completitud de  los registros contables" en el Procedimiento Gestión Contable. </t>
  </si>
  <si>
    <t xml:space="preserve">Se mantiene la recomendación generada en el seguimiento a corte 31/12/2018, relacionado con  normalizar las actividades para la "verificación de la completitud de  los registros contables" en el Procedimiento Gestión Contable. </t>
  </si>
  <si>
    <t xml:space="preserve">En la Política de Propiedad, Planta y Equipo establecida en el MANUAL DE POLITICAS CONTABLES se definieron los porcentajes de depreciación para los bienes y elementos que dan lugar a depreciación; los cuales se adoptaron en la parametrización del Sistema de Información (Módulo Almacén), no obstante su aplicabilidad  no se identifica de manera clara en las revelaciones de los Estados Financieros 2019 
</t>
  </si>
  <si>
    <t>En el ejercicio realizado para el cierre de la vigencia 2019, y de acuerdo a lo observado en las revelaciones a los estados financieros de ésta vigencia, la entidad realizo la revisión de los indicios de deterioro  de los activos.</t>
  </si>
  <si>
    <t>Se establecen a través del MANUAL DE POLÍTICAS CONTABLES (GFI-MA-03), en el cual  se evidencian los  criterios de medición posterior de los hechos económicos, los cuales  corresponden al marco normativo aplicable en la FUGA.</t>
  </si>
  <si>
    <t>No se evidencia la verificación de la medición posterior en las revelaciones a los estados financieros a corte de diciembre de 2019, de conformidad con la aplicación de las políticas contables establecidas en el MANUAL DE POLITICAS CONTABLES, en lo relacionado con Medición Posterior</t>
  </si>
  <si>
    <t>Se recomienda dar cumplimiento a lo dispuesto en el Manual de Políticas Contables en lo relacionado con Medición Posterior</t>
  </si>
  <si>
    <t xml:space="preserve">Se evidencia la presentación de los estados financieros a la Junta Directiva de la entidad (Acta de marzo de  2019); la misma hace referencia a la aprobación de los mismos.
</t>
  </si>
  <si>
    <t>De conformidad con la publicación en la página web de la entidad - link de Transparencia, de los estados financieros  al corte diciembre de 2019, se observa que se  incluye: 
1. Estado de Situación Financiera
2. Estado de Resultados
3. Estado de Cambios en el Patrimonio
Se incluyen las Revelaciones a los estados contables al 31 de diciembre de 2019</t>
  </si>
  <si>
    <t xml:space="preserve">Si bien el documento Instructivo Elaboración Estados Financieros (Código GF-IN-03) Versión 2, establece en el ítem 5.3 REVELACIONES: "... igualmente se incluirán en las revelaciones por los menos dos indicadores financieros calculados sobre los Estados Financieros de la Entidad", no se evidencia la implementación de Indicadores Financieros en la gestión contable de la entidad.
</t>
  </si>
  <si>
    <t>Se mantiene la recomendación relacionada con: Priorizar durante la vigencia 2020 la revisión y actualización de los riesgos de la entidad, de conformidad con la normatividad vigente, incluidos los vinculados a la gestión contable de la FUGA</t>
  </si>
  <si>
    <t>Se recomienda incluir en el PIC las actividades vinculadas con este criterio, a través del desarrollo de las agendas de capacitación desarrolladas por las entidades externas tales como la Contaduría General de la Nación, DAFP, entre otras; de tal manera que se garantice una permanente actualización de los servidores vinculados al proceso contable</t>
  </si>
  <si>
    <t>De acuerdo a la verificación realizada a la programación de actividades en el PIC para la vigencia 2019 se evidencia que no se consideraron capacitaciones vinculadas al desarrollo de competencias del personal involucrado en el proceso contable.
No obstante lo anterior se evidencia la participación en  XI Congreso Nacional de Contabilidad Publica realizado el 18 de julio 2019 del Profesional Especializado Contabilidad,</t>
  </si>
  <si>
    <t>TOTAL DIC 2019</t>
  </si>
  <si>
    <t>0.42</t>
  </si>
  <si>
    <t xml:space="preserve">Se aporta como evidencia pantallazo del correo masivo de fecha 31/12/2019, enviado a todos los funcionarios de la entidad, dando a conocer la actualización de los documentos de los procesos,  así como Acta de fecha 30/12/2019 correspondiente a la socialización realizada de los cambios realizados al procedimiento Manejo y Control de Bienes, con la participación de los funcionarios involucrados en el proceso (Gestión Contable y Gestión de Recursos Físicos)
</t>
  </si>
  <si>
    <t xml:space="preserve">Se aporta como evidencia pantallazo del correo masivo de fecha 31/12/2019, enviado a todos los funcionarios de la entidad, dando a conocer la actualización de los documentos de los procesos,  así como Acta de fecha 30/12/2019 correspondiente a la  socialización realizada de los cambios realizados al procedimiento Manejo y Control de Bienes, con la participación de los funcionarios involucrados en el proceso (Gestión Contable y Gestión de Recursos Físicos)
</t>
  </si>
  <si>
    <t>Si bien se cumple el criterio, se recomienda que con los cambios del equipo del Proceso de Gestión Financiera, se socialice el Manual de Políticas Contables vigente o se articule con los nuevos servidores los ajustes y actualización que se esta llevando a cabo del Manual.</t>
  </si>
  <si>
    <t xml:space="preserve">Si bien se cumple de manera general con el criterio, de acuerdo a lo observado en los Procedimientos Gestión de Pagos, Liquidación y Pago de Nómina y en el proceso de Gestión Jurídica, se recomienda establecer controles que le permitan a la entidad garantizar el adecuado flujo de información financiera </t>
  </si>
  <si>
    <t>Si bien el sistema de información (Vsummer) implementado por la entidad, registra  los hechos económicos clasificados por documentos de acuerdo a la naturaleza de la transacción y esta parametrizado de tal manera que estos se efectúen de manera consecutiva y automática, se evidenciaron oportunidades de mejora en los documentos Comprobantes de Ajuste.</t>
  </si>
  <si>
    <t>Si bien se establecen los documentos que soportan el registro de los hechos económicos, se recomienda articular lo dispuesto en el procedimiento Gestión Contable, con lo establecido en los procesos vinculados a éste (Talento Humano, Gestión de Pagos y Gestión Jurídica)</t>
  </si>
  <si>
    <t>Si bien se evidencia el cumplimiento del criterio, se recomienda revisar y ajustar el flujograma del Procedimiento Gestión Contable (GF-PD-01. Versión 7), por cuanto las actividades 5 y 6 son iguales (5. REALIZAR CONCILIACIONES BANCARIAS)</t>
  </si>
  <si>
    <t>Se recomienda fortalecer los controles respecto al reporte de la información del cierre a entes externos (Contaduría General de la Nación -  CHIP).</t>
  </si>
  <si>
    <t xml:space="preserve">En las versiones 5, 6 y 7 del Procedimiento Gestión Contable, se evidencian controles establecidos sobre la gestión realizada de verificación de los registros contables de la entidad, no obstante no se puntualiza la verificación de la completitud de los mismos.
</t>
  </si>
  <si>
    <t>Si bien de  manera general se cumple con el criterio evaluado y el equipo de trabajo vinculado al proceso de gestión Financiera fue el mismo de la vigencia 2019, conforme lo observado y teniendo en cuenta que los documentos se actualizaron sólo hasta el mes de diciembre de ese año;  se recomienda socializar  con el nuevo equipo de trabajo del Proceso de Gestión Financiera,   los ajustes, responsabilidades, periodicidades, entre otros aspectos relacionados con el tema.
Si bien se realizaron jornadas de divulgación y socialización durante la vigencia 2018 relacionadas con las políticas contables adoptadas por la FUGA,  se recomienda generar acciones que garanticen la aprehensión del conocimiento y la implementación de los cambios.</t>
  </si>
  <si>
    <t>04.42</t>
  </si>
  <si>
    <t xml:space="preserve">A través del Numeral 7.1 Controles Administrativos, literal d. Actividades de Cierre al final del período contable, incluido en el MANUAL DE POLÍTICAS CONTABLES,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Adicionalmente el área Contable emite una Circular Interna Anual para el cierre contable,  en el cual da instrucciones y lineamientos para llevar a cabo este proceso;  para la vigencia 2019 se llevo a cabo a través del Radicado  No.  Orfeo 20182000030373 del 24/09/2018
</t>
  </si>
  <si>
    <t>De la verificación realizada por el equipo auditor a los documentos publicados en la página web de la entidad (https://www.fuga.gov.co/manuales) e intranet (http://www.intranet.fuga.gov.co/proceso-de-gestion-financiera), se observa que el documento MANUAL DE POLITICAS CONTABLES (Código GF-MN-01 Versión 1) no ha sido actualizado; por lo cual y si bien se cumple con el criterio establecido, no se ha subsanado la oportunidad de mejora evidenciada en la verificación al corte de 31/12/2018 relacionada con aspectos de forma del Manual vigente.   En el seguimiento a corte de diciembre  se aporta como evidencia del documento borrador, sobre el cual se mantiene lo observado, especialmente en los ítems 7 y 8.
Respecto a la recomendación realizada de publicar de manera proactiva el Manual en la página web de la entidad (Link de transparencia), se evidencia que actualmente esta información se encuentra disponible para la ciudadanía en el  link: https://www.fuga.gov.co/manuales</t>
  </si>
  <si>
    <t>Si bien se cumple de manera general con lo establecido,  se mantiene la recomendación de actualizar el documento teniendo en cuenta los lineamientos internos de estandarización de documentos SIG, así como priorizar su protocolización de conformidad con el avance del  borrador ya gestionado.</t>
  </si>
  <si>
    <t>Se verifican los aspectos  sobre los cuales la OCI presentó recomendaciones en el seguimiento realizado en Diciembre de 2018; lo anterior teniendo en cuenta que el documento MANUAL DE POLITICAS CONTABLES  (Código GF-MN-01 Versión 1) no tuvo actualizaciones en la vigencia 2019, conforme lo anterior se observa;
a. Se implemento la lista de verificación. Todas las áreas de gestión a través de ORFEO radican la información mensual,.
b. El  Secretario Técnico de Sostenibilidad Contable presenta en los Comités los avances en flujo de información hacia contabilidad. (Actas Comités y ORFEO: Gestión Financiera- CONCILIACIONES -  CONCILIACIONES INTERNAS - 2019).  El seguimiento de la gestión realizada por las áreas, se evidencia a través del Acta de junio y diciembre  del Comité de Sostenibilidad Contable.
c. Se aporta como evidencia acta del Comité Técnico de Sostenibilidad Contable de fecha 06/12/2019, en la se identifica en el ítem 6 Plan de Sostenibilidad Contable, la gestión que adelantará la entidad respecto a este plan en la vigencia 2020. No obstante lo anterior no se evidencia la gestión adelantada sobre la vigencia 2019
d. . De acuerdo a la verificación realizada en la página web de la entidad se observa la publicación mensual de los estados financieros de la entidad (2018 y 2019).
Se aporta como evidencia correos electrónicos enviados al área de comunicaciones para la publicación en las carteleras de la entidad.
No obstante y de conformidad con la evidencia aportada y lo observado por el equipo auditor, si bien se atendió de manera general las recomendaciones realizadas en el seguimiento al corte de diciembre de 2018,  es importante precisar que no se gestionó para la vigencia 2019 y al inicio de la misma, la justificación de la no necesidad de implementar el Plan de Sostenibilidad Contable, situación que se subsana para la vigencia 2020 de acuerdo a lo observado en el Acta aportada como evidencia (Comité Técnico de Sostenibilidad Contable 06/12/2019). 
De igual manera no se evidencia la gestión realizada  con relación al ejercicio o ejercicios de autoevaluación realizados por el profesional responsable del proceso contable realizados durante la vigencia 2019.</t>
  </si>
  <si>
    <t>Si bien se cumple el criterio establecido y teniendo en cuenta:
a. Las debilidades presentadas en los reportes de autoevaluación y monitoreo de los planes de mejoramiento, realizados por la primera línea de defensa, los cuales fueron expuestos en los informes presentados por la Oficina de Control Interno
b. La no asistencia de los servidores vinculados al proceso de Gestión Financiera en el taller realizado por la OCI el 11/04/2019.
Conforme lo anterior  se recomienda fortalecer la gestión del conocimiento al interior del proceso, en temas relacionados con la gestión de los planes de mejoramiento.</t>
  </si>
  <si>
    <t>Una vez verificada la información publicada en la intranet de la entidad (http://www.intranet.fuga.gov.co/proceso-de-gestion-financiera), se evidencia que los procedimientos vinculados al proceso de Gestión Financiera fueron actualizados en el mes de Diciembre de 2019, así como el procedimiento de Manejo y control de bienes del área de Almacén.  Se aporta como evidencia pantallazo del correo masivo de fecha 31/12/2019, enviado a todos los funcionarios de la entidad, dando a conocer la actualización de los documentos de los procesos.
El Manual de Políticas Contables así como el Procedimiento de Liquidación y Pago de Nomina no fueron actualizados en la vigencia 2019</t>
  </si>
  <si>
    <t>Teniendo en cuenta que el Manual de Políticas Contables (GFI-MA-03) no fue objeto de actualización en la vigencia 2019, se mantiene lo observado en el seguimiento a corte diciembre de2018, respecto a los documentos idóneos que informan al área contable:
En el numeral 7. ELABORACIÓN DE LOS ESTADOS CONTABLES  - 7.1 CONTROLES ADMINISTRATIVOS, establece: 
a. Comunicación a las áreas de Gestión y entes externos para el suministro oportuno de información, 
b. Lista de control para verificar la entrega oportuna de información 
c. Actividades de cierre de final del período contable
Respecto a los documentos SIG de la entidad se  identifican  documentos mediante los cuales se transfiere la información al área contable, desde: 
a. Tesorería:  Órdenes de Pago y Comprobantes de Ingreso
b. Almacén: Conciliaciones Propiedad, Planta y Equipo,  Informe de toma física de inventarios bienes de propiedad de la entidad. Informe sobre indicios de Deterioro, Los métodos de depreciación utilizados. Las vidas útiles utilizadas
c. Talento Humano: Pre nomina 
Si bien se observa que en el Procedimiento Gestión Contable, en la actividad 3.5 se precisa el flujo de información para registrar los procesos judiciales,  no se idéntica en los documentos SIG del proceso de Gestión Jurídica el lineamiento  o instrumento a través del cual fluye esta información desde la  Oficina Asesora jurídica (estado de los procesos judiciales  que están a favor y en contra de la Entidad),  al área contable.</t>
  </si>
  <si>
    <t xml:space="preserve">Se realiza a través de las conciliaciones mensuales con el área de contabilidad (se valida con la consulta realizada por el equipo auditor a través del aplicativo de ORFEO Dependencia 270 -  Recursos Físicos  - Almacén General. Serie Actas - Subserie Acta del Comité de Inventarios - Año 2019)
Adicionalmente se encuentran documentados los Informes de Inventarios por cada una de las dependencias de la entidad, en los cuales a través del Acta de Inicio y Terminación de Verificación Física de Inventarios, se registra la actualización, validación, verificación y depuración de los inventarios de la entidad (Dependencia 270 - Recursos Físicos - Almacén General - Serie Informes - Subserie Informe de Inventarios - Año  2019)
</t>
  </si>
  <si>
    <t xml:space="preserve">De conformidad con el  MANUAL DE POLÍTICAS CONTABLES (GFI-MA-03) Versión 1, de fecha 28/06/2018 vigente en el periodo evaluado,  se establece en el numeral 7.2. CONTROLES OPERATIVOS, lo relacionado con: 
a. Verificación y Conciliación de Información Contable
b. Conciliaciones Bancarias
A través de los cuales se da lineamientos para la realización de las conciliaciones de las partidas más relevantes, a fin de lograr una adecuada identificación y medición.
Adicionalmente  el Procedimiento Gestión Contable (GF-PD-01) Versión 7: Fecha de Actualización 30/12/2019, incorpora como puntos de Control, realizar conciliaciones mensuales con las áreas de Recursos Humanos (Actividad 2), Almacén (Actividad 4), Tesorería (Actividad 5). 
</t>
  </si>
  <si>
    <t>Se valida con la evidencias reportada a través del aplicativo ORFEO (Dependencia 240- Gestión Financiera - Contabilidad. Serie Conciliaciones y  Dependencia 270 - Recursos Físicos - Almacén General - Serie Informes - Subserie Informe de Inventarios - Año  2019)</t>
  </si>
  <si>
    <t>Si bien se observa el cumplimiento de la realización de las conciliaciones con las diferentes áreas que aportan información a la gestión contable, de la verificación realizada  a las conciliaciones bancarias en el aplicativo de ORFEO se observa sólo se encuentran cargadas para la vigencia 2019 hasta el mes de septiembre. Se recomienda gestionar la incorporación de los documentos de los tres últimos meses.</t>
  </si>
  <si>
    <t>Teniendo en cuenta que el equipo de trabajo vinculado a la Gestión Contable, así como el Manual de Funciones de la entidad no presentaron cambios o ajustes en lo corrido de la vigencias 2019, el cumplimiento de lo aquí normado se realizo en la vigencia 2018.</t>
  </si>
  <si>
    <t xml:space="preserve">Si bien se cumple el criterio, conforme lo observado se recomienda socializar  con el nuevo equipo de trabajo del Proceso de Gestión Financiera el Manual de Funciones vigente en la entidad, haciendo énfasis en los temas aquí normados.
</t>
  </si>
  <si>
    <t>Se evidencia Comunicación Interna 20192400007223 de fecha 26/02/2019, a través de la cual se socializa a todos los funcionarios de la entidad, los lineamientos relacionados con la Implementación Lista de Control para verificación entrega oportuna de información al área contable de la Entidad, la cual incluye el responsables, frecuencia, plazo y forma de presentación.</t>
  </si>
  <si>
    <t>Se evidencio que la información relacionada con INFORMACIÓN CONTABLE PÚBLICA- CONVERGENCIA Cuarto Trimestre 2019, no se reporto en los tiempos establecidos, situación sobre la cual la OCI recibió requerimiento por omisión de reporte a través de correo electrónico de fecha 17/02/2020 de la Contaduría General</t>
  </si>
  <si>
    <t>Se recomienda fortalecer los controles y monitoreo de los términos establecidos para presentar la información contable de la entidad.</t>
  </si>
  <si>
    <t xml:space="preserve">Se aporta como evidencia la Comunicación Interna 20192600030393 de fecha 17/10/2019, a través de la cual se socializan los lineamientos para llevar a cabo el Cierre Presupuestal y Financiero de la vigencia 2019, documento dirigido a todos los funcionarios y contratistas de la entidad. </t>
  </si>
  <si>
    <t>Se evidencia el cierre anual de actividades vigencia 2019, de acuerdo con los lineamientos de la Circular interna  citada en el numeral 8 de este informe y de conformidad con lo establecido en el MANUAL DE POLITICAS CONTABLES y el  Instructivo Elaboración Estados Financieros GF-03, no obstante se observo que la información relacionada con INFORMACIÓN CONTABLE PÚBLICA- CONVERGENCIA Cuarto Trimestre 2019, no se reporto en los tiempos establecidos, situación sobre la cual la OCI recibió requerimiento por omisión de reporte a través de correo electrónico de fecha 17/02/2020 de la Contaduría General</t>
  </si>
  <si>
    <t xml:space="preserve">Si bien se cumple el criterio, conforme lo observado se recomienda para la vigencia 2020 llevar a cabo socializaciones  con el nuevo equipo de trabajo del Proceso de Gestión Financiera, en las que se abarquen  todos los documentos SIG vinculados al cumplimiento de éste (Resolución de actualización del Comité Técnico de Sostenibilidad Contable y Manual de Políticas Contables).
</t>
  </si>
  <si>
    <t>Se estable el flujograma de como circula la información hacia el área contable  a través del MANUAL DE POLITICAS CONTABLES 7. ELABORACIÓN DE LOS ESTADOS CONTABLES, 7.1 CONTROLES ADMINISTRATIVOS b. LISTA DE CONTROL PARA VERIFICAR LA ENTREGA OPORTUNA DE INFORMACIÓN y del  Procedimiento de Gestión Contable . 
Se verifica a través de ORFEO en el desarrollo de la entrevista realizada al responsable del área de Contabilidad. (Ruta; consulta expedientes/dependencia 240/gestión financiera/contabilidad/serie conciliaciones/subserieconciliaciones internas /2019)</t>
  </si>
  <si>
    <r>
      <t xml:space="preserve">Se observa que en la  Caracterización del Proceso Gestión Financiera  (GFI-CA) Versión 3 actualizado el 01/09/2017, se identifican proveedores tanto internos como externos en cada uno de los ciclos del PHVA, no obstante no identifica de manera clara y precisa los proveedores de información vinculada al proceso contable (Nómina, Almacén y Representación Judicial)
No obstante en la verificación realizada al  Procedimiento Gestión Contable (GF-PD-01) Versión 7: Fecha de Actualización 30/12/2019,  se evidencia que se identifican en la desagregación de las actividades los proveedores de información. Situación que también se evidencia en el Manual de Políticas Contables.
</t>
    </r>
  </si>
  <si>
    <t>Teniendo en cuenta que la caracterización del Proceso de Gestión Financiera no ha sido actualizada desde la vigencia 2017, se recomienda gestionar los ajustes que sean pertinentes de tal manera que haya coherencia entre la actualización y los documentos SIG que se vinculan al proceso, en especial en lo relacionado con la identificación tanto de proveedores como de usuarios internos o externos.</t>
  </si>
  <si>
    <t xml:space="preserve">Se evidencia a través de los registros de los libros auxiliares de las cuentas 13 CUENTAS POR COBRAR y  24 CUENTAS POR PAGAR cuyo resumen se observa en el reporte de Saldos y Movimientos Convergencia realizado por la entidad, así como en el balance de prueba (enero - diciembre 2019) aportado por el proceso.
</t>
  </si>
  <si>
    <t>Se evidencia, a través de la información publicada en la página web de la entidad - Link de Transparencia relacionada con los Estados Financieros de la FUGA, que los mismos corresponden a la estructura dispuesta en el CATÁLOGO GENERAL DE CUENTAS para entidades de Gobierno, Resolución 587 de 2018 (07/12/2018) de la Contaduría General de la Nación  que rigió a partir del 01/01/2019</t>
  </si>
  <si>
    <t>Si bien se cumple lo normado, la OCI recomienda tener el cuenta lo dispuesto en la Resolución 432 de 2019  de fecha 07/12/2019 de la Contaduría General de la Nación, por la cual se modifica el Catálogo General de Cuentas del Marco Normativo para entidades del Gobierno, la cual empezó a regir a partir  01/01/2020</t>
  </si>
  <si>
    <t>Si bien los sistemas de información vinculados al proceso de Gestión Contable se encuentran parametrizados para registrar de manera consecutiva y cronológica los hechos económicos de la entidad, en el desarrollo de la Auditoria de Gestión Financiera realizada en los meses de mayo y junio, se evidenciaron documentos con saltos de registro de consecutivos (Comprobantes de Causación CAU 189, 191 198 y 207; y factura de venta FV:C3966)</t>
  </si>
  <si>
    <t>Se realiza a través de:
a. Conciliaciones
2. Revisión mensual del balance
3. Verificación de causaciones vs pagos (OP)
4. Aplicación Procedimientos
No obstante y como se indico en el ítem anterior, de la muestra aleatoria tomada en desarrollo de la auditoria interna al proceso de Gestión Financiera se observo que no se cuenta con orden consecutivo y cronológico de algunos  documentos (Comprobantes de ajuste y Facturas de Venta)</t>
  </si>
  <si>
    <t>A través de los documentos SIG de la entidad se  identifican  documentos mediante los cuales se transfiere la información al área contable, desde: 
a. Tesorería: Comprobantes de  ingresos. Órdenes de Pago, Extractos Bancarios; 
b. Almacén: Entradas y salidas de almacén, Traslados de bienes, Bajas de almacén, Ventas por librería y publicaciones, 
c. Talento Humano: Nomina, Pago de Aportes parafiscales, Pago de seguridad social,  Pago prestaciones sociales.
d. Gestión Jurídica:  Estado de los procesos judiciales a favor y en contra de la entidad
De acuerdo a lo informado por el profesional especializado responsable de contabilidad, en el documento en proceso de actualización del Manual de Políticas Contables (Versión 2)  en el punto 6.4.8. ACTIVOS Y PASIVOS CONTINGENTES, FUENETS D EINFORMACION,  se hace referencia a los documentos de origen.</t>
  </si>
  <si>
    <t>Se evidencia a través de los libros de contabilidad (Fecha y No. Consecutivo), no obstante  en el desarrollo de la Auditoria de Gestión Financiera realizada en los meses de mayo y junio, se evidenciaron documentos con saltos de registro de consecutivos (Comprobantes de Causación CAU 189, 191 198 y 207; y factura de venta FV:C3966) que afectaron el orden cronológico de los mismos,</t>
  </si>
  <si>
    <t>Se realiza de manera automática a través de la parametrización de cada uno de los comprobantes generados desde el Sistema de Información, no obstante  en el desarrollo de la Auditoria de Gestión Financiera realizada en los meses de mayo y junio, se evidenciaron documentos con saltos de registro de consecutivos (Comprobantes de Causación CAU 189, 191 198 y 207; y factura de venta FV:C3966)</t>
  </si>
  <si>
    <t>La entidad parametrizo su contabilidad de conformidad con lo establecido en la Resolución 620 de 2015; los libros de contabilidad se generan automática desde la información registrada en los comprobantes de Contabilidad. (Sistema de Información V Summer).  El registro de la nomina se lleva a cabo a través de archivos planos recibidos a través de correo electrónico del responsable de Nómina e incorporados por el profesional universitario de contabilidad quien carga al sistema contable estos archivos. Los módulos de Tesorería y Almacén están integrados al aplicativo de Contabilidad.</t>
  </si>
  <si>
    <t>Teniendo en cuenta que la entidad parametrizo su contabilidad de conformidad con lo establecido en la Resolución 620 de 2015, los libros de contabilidad se generan automática desde la información registrada en los comprobantes de Contabilidad. (Sistema de Información V Summer). La información se concilia de manera mensual con los procesos que aportan información de conformidad con lo establecido en el Procedimiento de Gestión Contable.</t>
  </si>
  <si>
    <t>La información se concilia de manera mensual con los procesos que aportan información de conformidad con lo establecido en el Procedimiento de Gestión Contable.</t>
  </si>
  <si>
    <t xml:space="preserve">Se evidencia a través del reporte de la información contable que entrega la entidad a los diferentes entes de control y supervisión interna y externa.
Se aporta como evidencia  el balance de prueba con corte 31 de diciembre 2019 generado desde le aplicativo contable V-Summer y  certificación de reporte al sistema chip del cuarto trimestre de 2019. </t>
  </si>
  <si>
    <t>Se evidencia en el  MANUAL DE POLÍTICAS CONTABLES (GFI-MA-03) el establecimiento de criterios de medición inicial de los hechos económicos, los cuales  corresponden a los lineamientos del marco normativo aplicable en la FUGA.
De acuerdo a lo informado por el Profesional Especializado responsable de Contabilidad, en las revelaciones a los estos financieros se incluye en la Nota 2 las  bases de medición, con lo cual se esta dando cumplimiento al criterio evaluado.</t>
  </si>
  <si>
    <t xml:space="preserve">De acuerdo a lo indicado por el Profesional Especializado responsable de Contabilidad, durante la vigencia 2019 no se presentaron cambios del personal vinculado al área y no se actualizaron los documentos vinculados al proceso (la actualización se protocolizo hasta el 30/12/2019), incluyendo el Manual de Políticas Contables; por lo cual el criterio se cumple con la gestión realizada en el 2018, con el desarrollo de las siguientes actividades:
a. Divulgación de cada una de las políticas adoptadas mediante el Manual de Políticas Contables, a través del salvapantallas en los equipos de trabajo  de todos los funcionarios de la entidad; cada política permanecía publicada mínimo durante tres días (Se aporta como evidencia los banner de cada salvapantalla)
b. Reunión realizada el 05/10/2018 dirigida a todos los funcionarios de la entidad, relacionada con el Nuevo Marco Normativo Contable y cuya presentación incluyó las políticas adoptadas (Se aporta como evidencia presentación y listado de asistencia y evaluación de la jornada).
</t>
  </si>
  <si>
    <t>Las revelaciones correspondientes a la vigencia 2019, precisa los aspectos que para cada categoría de propiedad, planta y equipo  se identificaran como mínimo en el informe, entre las que se incluye los métodos de depreciación utilizados, las vidas útiles utilizadas, entre otras; en la verificación de la Nota 8  Propiedad, Planta y Equipo no se evidencia lo establecido, por lo que se recomienda revisar, ajustar y dar cumplimiento a los criterios establecidos para la presentación de las revelaciones de la vigencia.</t>
  </si>
  <si>
    <t>De conformidad con lo indicado por el Profesional Responsable del área de Contabilidad, está en gestión la actualización del  Manual de Políticas Contables.
En las revelaciones a los estados financieros de esta vigencia, no se evidencia  la revisión de la vida útil de la propiedad, planta y equipo, ni la periodicidad con la cual se establece al interior de la FUGA la realización de este ejercicio</t>
  </si>
  <si>
    <t>Conforme lo observado se recomienda documentar la revisión periódica  de la vida útil de la propiedad, planta y equipo de la FUGA, en las Revelaciones a los Estados Financieros;  conforme lo establecido en el Manual de Políticas Contables y la normatividad vigente. 
Así mismo se recomienda incluir en el Manual de Políticas Contables la periodicidad de esta revisión.</t>
  </si>
  <si>
    <t>Se evidencia a través de la publicación en la pagina web y en las publicaciones mensuales de las carteleras de la entidad (correo electrónico del responsable del área de Contabilidad)</t>
  </si>
  <si>
    <t>De conformidad con lo indicado por el Profesional Responsable del área de Contabilidad,  se verifica la información a través de las conciliaciones con el Almacén y Tesorería. Con Nomina se realizo con la información suministrada por el profesional responsable del área de Talento Humano</t>
  </si>
  <si>
    <t xml:space="preserve">Se recomienda dar cumplimiento a lo dispuesto en el Instructivo Elaboración Estados Financieros, así como a lo conceptuado por la Contaduría General de La Nación, en la respuesta dada a la entidad a la consulta realizada sobre este tema particular.
</t>
  </si>
  <si>
    <t xml:space="preserve">De acuerdo a la verificación realizada a los estados  financieros publicados en la página web con corte diciembre 31 de 2019,  se evidencia que se presenta a los usuarios la información financiera de la FUGA;  no obstante  se observa que para el corte de indicado anteriormente en las Revelaciones a los Estados Contables no  se presentan las aclaraciones o ilustración de las principales variaciones
</t>
  </si>
  <si>
    <t>Se recomienda revisar los criterios establecidos en el Manual de Políticas Contables vigente, así como en el documento proyectado de ajuste; de tal manera que los mismos se articulen con la normatividad vigente relacionada con el criterio evaluado y dar cumplimiento a lo allí establecido.</t>
  </si>
  <si>
    <t>En la Revelaciones de la vigencia 2019  si bien se relaciona los aspectos mínimos definidos para Cuentas por Cobrar,  Inventarios,  Propiedades, plantas y equipo, entre otras, establecidos en el Manual de Políticas Contables;  no identifica esos aspectos en el desglose de cada uno de los temas que componen las revelaciones; conforme lo anterior se observa que  se da cumplimiento parcial a lo establecido en el MANUAL DE POLITICAS CONTABLES  en lo relacionado con el tema de Revelaciones.</t>
  </si>
  <si>
    <t>Conforme se observa en el documento Revelaciones a los Estados Contables vigencia 2019, se evidencia que se presenta suficiente información de tipo cuantitativo, no obstante no presenta información cualitativa que permita al usuario comprender de manera integral lo expuesto en las mismas.</t>
  </si>
  <si>
    <t xml:space="preserve">De acuerdo a la verificación realizada a los estados  financieros publicados en la página web con corte diciembre 31 de 2019,  se evidencia que se presenta a los usuarios la información financiera de la FUGA. 
El proceso aporta como evidencia adicional el formato CGN2016 01 VARIACIONES TRIMESTRALES SIGNIFICATIVAS correspondiente a la vigencia 2019; en la cual se explica de manera cualitativa las principales variaciones presentadas en las cuentas: Depósitos en Instituciones Financieras;  Equivalente al Efectivo; Contribuciones, tasas e ingresos no tributarios; Recursos entregados en Administración; Recursos recibidos en administración y Resultados Ejercicios anteriores. Sin embargo esta información no hace parte integral de las Revelaciones publicadas por la entidad.
</t>
  </si>
  <si>
    <t>El criterio se cumple de manera parcial,  se recomienda integrar esta información en la publicación de los estados financieros, de tal manera que sea visible y publica a la ciudadanía en general.</t>
  </si>
  <si>
    <t>De lo observado en el documento REVELACIONES A LOS ESTADOS CONTABLES A 31 DICIEMBRE DE 2019 -FUNDACIÓN GILBERTO ALZATE AVENDAÑO  publicado en la página web de la entidad como parte de los estados financieros correspondientes a la vigencia 2019; presenta en el numeral 4. Resumen de Políticas Contables, las metodologías  en la preparación de la información, no obstante no se evidencia la descripción de la aplicación de estas metodologías en las notas 5 en adelante</t>
  </si>
  <si>
    <t>Si bien se observa la identificación de 7 riesgos asociados a la gestión contable, persisten las debilidades evidenciadas por la OCI en sus informes de Seguimiento al Mapa de Riesgos Institucional (Marzo y Noviembre) relacionados con la identificación, valoración y tratamiento de los riesgos.
Situación que es ratificada por la segunda línea de defensa en el Informe RESUMEN EJECUTIVO “SEGUIMIENTO A RIESGOS POR PROCESO Monitoreo  Oficina Asesora Planeación” PERIODO Enero a Septiembre  2019,  en la que se indica: - Si bien se desarrolló el taller de monitoreo de riesgos con los Gestores de Procesos, persiste la debilidad  y no se está implementando la metodología de  los riesgos en términos cualitativos, para los procesos: Gestión  Financiera</t>
  </si>
  <si>
    <t>Se realiza a través del monitoreo y seguimiento realizado por la 1a. y 2a.  Líneas de defensa a la ejecución del PIC</t>
  </si>
  <si>
    <t>Los procedimientos de la gestion financiera estan actualizados a diciembre  de 2019  y publicados en la Intranet de la entidad.,
Se   remite borardor del ajuste del el manual de políticas contables con los ajustes propuestos por la oficina de control interno, sugiero que una vez se cuente con el informe de control interno a 31 diciembre de 2019 (que debe ser el 28 febrero 2020),  se juste nuevamente con las recomendaciones de l OCI que resulten pertinentes, posteriormente se presentará en comité contable, para aprobación y se solicitará formalización y publicación de la versión 2.En el punto 6.4.8. ACTIVOS Y PASIVOS CONTINGENTES, FUENTES DE INFORMACION,  se hace referencia a los documentos de origen,</t>
  </si>
  <si>
    <t>Se  envio correo el 13 de diciembre de 2019 Adjunto el manual de políticas contables con los ajustes propuestos por la oficina de control interno; no obstante sugiero que una vez se cuente con el informe de control interno a 31 diciembre de 2019 (que debe ser el 28 febrero 2020),  se juste lo que resulte pertinente, posteriormente se presente en comité contable, para aprobación y posteriormente se solicite formalización y publicación de la versión 2 ,
En la actualizacion del procedimiento Gestión Contable se incluye en las politicas de operacion los temas relaciondos con nomina</t>
  </si>
  <si>
    <t>Los funcionarios involucrados en el proceso contable poseen las habilidades y competencias necesarias para la ejecución de las funciones asociadas  a los  requisitos básicos  de los cargos del Contador  como Profesional especializado 222 grado 06 , y el  Profesional Universitario 219-01.</t>
  </si>
  <si>
    <t xml:space="preserve">La FUGA tiene implementados instrumentos para la identificación de los bienes físicos en forma individualizada,  así:
a.  Proceso  Gestión de Recursos Físicos (GRF-CA) Versión 3:  Fecha de Actualización: 28/07/2017;
b.  Procedimiento Manejo y Control de Bienes (FR-PD-04). Versión 6. Fecha de Actualización: 30/12/2019;
c.  Instructivo Toma Física Inventarios (GRF-IN-01). Versión 2. Fecha de Actualización 30/12/2019
De acuerdo a los reportes generados desde el aplicativo de V Summer se observa que los inventarios se encuentran individualizados.
</t>
  </si>
  <si>
    <t>MONITOREO 1 LÍNEA DE DEFENSA A CORTE DICIEMBRE DE 2020</t>
  </si>
  <si>
    <t>VERIFICACION  DE CONTROL INTERNO - CORTE DICIEMBRE DE 2020</t>
  </si>
  <si>
    <t>OBSERVACIONES  Y RECOMENDACIÓNES
CORTE DICIEMBRE DE 2020</t>
  </si>
  <si>
    <t xml:space="preserve">La entidad ha dfinidolas politicas contbles. Ultima actualizacion junio 17 de 2020 aprobada e comite de sostenibilidad contable  Acta No. 2 radicado orgeo   20202400035393,
Se encuentra publicada en la pagina WEB de la Entidad en em link  fuga.gov.co/sites/default/files/manual_politicas_contables_jun172020_0.pdf
 </t>
  </si>
  <si>
    <t xml:space="preserve">De conformidad con lo  establecido en el Manual de Políticas Contables, se evidencia:
a. Comunicación a las áreas de gestión y entes externos para el suministro oportuno de información (Vigencia 2020) - Requerimientos mínimos y fechas de reporte de la información contable ( correo electrónico) Se aporta como evidencia los correos enviados, 
b. El cumplimiento de las Actividades de Cierre al final del periodo contable se realiza a través de conciliaciones y reporte de las áreas vinculadas a la gestión contable.,, reconocimiento de derechos, elaboración de inventario de bienes, legalización de cajas menores,  conciliaciones, verificación de operaciones reciprocas, ajustes por provisiones, depreciaciones, amortizaciones, sentencias y conciliaciones, las cuentas de orden y la presentación de las notas a los estados contables.
c.  Se evidencia la realización de las conciliaciones   cuenta de enlace,  cuentas por pagar, nómina, propiedades, planta y equipo, obligaciones contingentes, operaciones interinstitucionales
d.  A través del expediente orfeo  202024001800200001E se evidencian las conciliaciones bancarias mensuales vigencia 2020
e.  Se evidencia las conciliaciones de las operaciones reciprocas   formatos establecidos para tal fin, los cuales se constituyen en el soporte para la realización de ajustes, reclasificaciones, correcciones y/o modificaciones contables - Mínimo una trimestral) Se entrega como evidencia los correos de conciliacion y reunones virtuales,
g. No se evidencia del Plan de Sostenibilidad Contable vigencia 2020 (Subdirección de Gestión Corporativa); se informa que la entidad no requiere el Plan de Sostenibilidad por cuanto no existen partidas pendientes por depurar.
</t>
  </si>
  <si>
    <t>Se verifica a través de su implmentación y se valida con las evidencias aportadas de las conciliaciones mensuales y anuales con las áreas vinculadas a la gestión contable.</t>
  </si>
  <si>
    <t>A través del MANUAL DE POLITICAS CONTABLES se identifican los hechos economicos que afectan la gestión contable de la entiad.</t>
  </si>
  <si>
    <t>A través del MANUAL DE POLITICAS CONTABLES se identifican los criterios de reconocimiento inicial y posterior que afectan la gestión contable de la entiad.</t>
  </si>
  <si>
    <t>El sistema de información que se implemento enla FUGA (Vsummer) maneja los hechos económicos clasificados por documentos de acuerdo a la naturaleza de la transacción y esta parametrizado de tal manera que los registros se efectuan de manera consecutiva automatica.</t>
  </si>
  <si>
    <t>Se registran de manera automatica en el sistema de información, de conformidad con la parametrización de cada documento contable y se elaboran de conformidad con el hecho económico que lo genera</t>
  </si>
  <si>
    <t>Se realiza de manera automatica a través de la parametrización de cada uno de los comprobantes generados desde el Sistema de Información</t>
  </si>
  <si>
    <t>Teniendo en cuenta que la entidad parametrizo su contabilidad de conformidad con lo estabecido en la Resolución 620 de 2015 los libros de contabilidad se generan automatica desde la información registrada en los comprobantes de Contabilidad. (Sistema de Información V Summer)</t>
  </si>
  <si>
    <t>En la Política de Propiedad, Planta y Equipo establecida en el MANUAL DE POLITICAS CONTABLES, se definieron los porcentajes de depreciación para los bienes y elementos que dan lugar a depreciación, los cuales de adoptaron en la parametrización del Sistema de Información (Módulo Almacen)</t>
  </si>
  <si>
    <t>En el ejercicio realizado para el cierre de la vigencia 2018, y de acuerdo a lo observado en las revelaciones a los estados financieros de ésta vigencia, la entidad realizo la revisión de la vida útil de la propiedad. En la actualizacion realizada a las politicas contables de fecha 17 d ejunio d e2020, se establece que esa revision debe ser minimo cada tres alños, lo que quiere decir que para la vigencia 2021 se debe realizar la revison.</t>
  </si>
  <si>
    <t>De acuerdo a la información contable reportada a los entes de control y supervisión, la certifiación del contador en los estados financieros publicados y la validación por parte de contabilidad para el cierre de los ejercicios mensuales y el anual, se observa que los saldos presentados en los estados financieros coinciden con los libros de contabilidad.</t>
  </si>
  <si>
    <t xml:space="preserve">Si, la entidad cuenta con un Guía de Administración de Riesgo, y en el marco del Plan de Acción por dependencias, se programa la revisión y actualización anual de los riesgos asociados al proceso, como consta en el   mapa de riesgos  del Procedimiento Gestión Contable 
</t>
  </si>
  <si>
    <t>No se consideró necesario hacer una socialización en la vigencia 2020 de las políticas contables adoptadas por la entidad; lo anterior en consideración que no se presentaron cambios de personal al interior del proceso.</t>
  </si>
  <si>
    <t>Teniendo en cuenta que se actualizo elmanual d efunione y los funcionarios fueron los mismo de la vigeni naterior no se considero relevante socializar,</t>
  </si>
  <si>
    <t>acuerdos de gestion y cumplimientos d elos planes internos</t>
  </si>
  <si>
    <t>Antes de imprimir los libros se corre un proceso para verificar si exiten  inconsistencias, si  el sistema reporta inconsistencias se genera  u n reproceso de la informacion y el sistema las corrigue,
adjuntar pantallazo</t>
  </si>
  <si>
    <t>El personal vinculado al proceso de gestión contable participó en la construcción de las Politicas establecidas en el Manual de Políticas Contables implementado en la entidad,
Durante el periodo evaluado no se presento cambios en el personal asignado en el area financiera.</t>
  </si>
  <si>
    <t>En la Política de Propiedad, Planta y Equipo establecida en el MANUAL DE POLITICAS CONTABLES, se definieron los porcentajes de depreciación para los bienes y elementos que dan lugar a depreciación, los cuales de adoptaron en la parametrización del Sistema de Información (Módulo Almacen)
Durante el periodo evaluado los criterios d emedicion y calculo no sufrieron variacione sde acerdo con la normatividad vigent,</t>
  </si>
  <si>
    <t>Se evidencia a través de las revelaciones a los estados financieros a corte de diciembre de 2020, en la aplicación de las politicas contables establecidas en el MANUAL DE POLITICAS CONTABLES, en lo relacionado con Medición Posterior</t>
  </si>
  <si>
    <t>Se evidencia a través de las Políticas Transversales implementadas por la entidad, que corresponden a mediciones y formulaciones realizadas por entes externos, que fueron ajustadas de conformidad con la realidad institucional de la FUGA,
Para la vigencia evaluado no se presentaron situaciones que implicaran juicios profesionales de expertos ajenos,</t>
  </si>
  <si>
    <t xml:space="preserve">La Entidad cuenta con instrumentos tendientes a facilitar el flujo de información relativo a los hechos económicos; documentados en procesos y procedimientos https://intranet.fuga.gov.co/sites/default/files/gf-pd-01_procedimiento_gestion_contable_v10_30102020,  como se relacionan a continuación: 
a.  Manual de Políticas Contables (GFI-MA-03) Versión 1:  Fecha de Actualización 17/06/2020  Numeral 7.1 CONTROLES ADMINISTRATIVOS
b. Caracterizacion gestion financiera  (GF-CA-01 ) Versión 4: Fecha de Actualización  23/06/2020. Proveedores Internos y Externos
c. Procedimiento Gestión Contable (GFI-PD-01) Versión 10: Fecha de Actualización 30/10/2020
d. Procedimientos Gestión Tesorería (GF-PD-04) Versión 2: Fecha de Actualización: 12/05/2020, (GF-PD-05) version 4 fecha de actualizacion 30/10/2020,
e. Caracterizacion  Recursos Físicos (RF-CA-01) Versión 4: Fecha de Actualización: 23/07/2020
f. Procedimiento Manejo y Control de Bienes (RF-PD-01) Versión 11: Fecha de Actualización: 31/12/2020,
g. Proceso Talento Humano (GS-CA-01) Versión 5: Fecha de Actualización: 23/07/2020
h. Procedimiento Liquidación de Nómina y Prestaciones Sociales (GS-PD-04) Versión 5: Fecha de Actualización: 22/05/2020.
</t>
  </si>
  <si>
    <t xml:space="preserve">La FUGA tiene implementados instrumentos para la identificación de los bienes físicos en forma individualizada,  así:
a.  Proceso  Gestión de Recursos Físicos (RF-PD) Versión 11:  Fecha de Actualización: 31/12/2020;
b.  Procedimiento Manejo y Control de Bienes (RF-PD-01). Versión 11. Fecha de Actualización: 31/12/2020;
c.  Instructivo Toma Física Inventarios (RF-IN-01). Versión 2. Fecha de Actualización 30/12/2019
</t>
  </si>
  <si>
    <t xml:space="preserve">El mecanismo implementado por la entidad  tendiente a facilitar el flujo de información relativo a los hechos económicos originados en cualquier dependencia, establecido en el Manual de Políticas Contables (7. ELABORACIÓN DE LOS ESTADOS CONTABLES) se apoya en los siguientes procesos y procedimientos:
1. Efectivo y equivalentes de efectivo:  Procedimiento Gestión de Tesorería (GF-PD-04) Version 2 fecha de actualizcion 15/05/2020
2 Cuentas por cobrar: Procedimiento Gestión de Tesorería  (GF-PD-04) Version 2 fecha de actualizcion 15/05/2020
3 Inventarios: Procedimiento Manejo y Control de Bienes (FR-PD-01) Verson 11 fecha de actualizacion 31/12/2020  
4 Propiedades, Planta y Equipo:   Proceso Gestión Recursos Físicos (FR-PD-01) version 11 fecha de actualizcion 31/12/2020
6 Arrendamientos:  Procedimiento de Gestión Contable, Proceso Arte y Cultura (Misional)
7 Beneficios a empleados: Procedimiento Gestión del Talento Humano y Procedimiento  Liquidación y pago de nómina (GS-PD-04) Version 5 fecha de actualizacion 22/05/2020
8 Provisiones Activos / Pasivos Contingentes: Procedimiento  de Gestión Contable y Procedimiento  Gestión del Talento Humano (GS-PD-04) Version 11 fecha de actualizacion 22/05/2020
9 Deterioro:  Proceso de Gestión Recursos Físicos (FR-PD-01) version 11 fecha de actualizacion 31/12/2020
10 Ingresos Con/Sin Contraprestación: Procedimiento Gestión de Tesorería  (GF-PD-04) version 2 fecha de actualizcion 15/05/2020
</t>
  </si>
  <si>
    <t xml:space="preserve">El MANUAL DE POLÍTICAS CONTABLES (GFI-MA-03) Versión 2, de fecha 17/06/202020 establece en el numeral 7.2. CONTROLES OPERATIVOS, lo relacionado con a. Verificación y Conciliación de Información Contable , b) Conciliaciones Bancariasn y c) operaciones reciprocas, a través de los cuales se da lineamientos para la realización de las conciliaciones de las partidas más relevantes, a fin de lograr una adecuada identificación y medición.
Adicionalmente serealiza Conciliaciones con talento humano (GS-PD-04) Version 5 fecha de actualizacion 22/05/2020  y Conciliaciones con Almacén (FR-PD-01) version 11 fecha de actualizacion 31/12/2020 
Expediente orfeo 202024001800200001E conciliaciones bancarias,
Expediente orfeo 202027000200900001E conciliaciones almacen
</t>
  </si>
  <si>
    <t>Existe  la segregación de funciones dentro del procedimiento de gtestion contable  (GF-PD-01) version 10 fecha de actulizacion 30/10/2020, donde se evidencia las actividades que realiza el profesional universitario y del profesional especiallizado.
La definición de las responsabilidades se encuentran establecidas en cada uno de los procedimientos vinculados a las áreas que generan hechos económicos en  la entidad.</t>
  </si>
  <si>
    <t>SI  puede evidenciar a traves de un  balance de prueba que e sla base para preparar los estados fiancnieros ,
Se aporta como evidencia  balance de prueba y esatdos fianncieros noviembre 2020</t>
  </si>
  <si>
    <t xml:space="preserve">En el Procedimiento Gestión Contable GF-PD-01  Versión 10 del 30/10/2020 se evidencian controles estabecidos sobre la gestión realizada de los registros contables de la entidad, Actividad cuatro comprobacion de registros contables " El funcionario especializado de contabiliad al finalizar cada mes, verificará en el modulo contable que se hayan efectuado los registros contables desde otras áreas </t>
  </si>
  <si>
    <t>Se evidencia a través de los comprobantes y libros de contabilidad (Fecha y No. Consecutivo),
Evidecio orfeo 202026001500100001E  comprobantes de ingreso,
202026004800100002E ordenes de pago,
202026004800100001E ordenes de pago recursos propios</t>
  </si>
  <si>
    <t xml:space="preserve">A través de los documentos SIG de la entidad se  identifican  documentos mediante los cuales se transfiere la información al área contable, desde: 
a. Tesorería: Comprobantes de  ingresos. Órdenes de Pago, Extractos Bancarios; ( GF-PD-04) version 2 fecha de actualizacion 15/05/20 y (GF-PD-05) version 4 fecha de actuallizacion 30/10/2020
b. Almacén: Entradas y salidas de almacén, Traslados de bienes, Bajas de almacén, Ventas por librería y publicaciones, (RF-PD-01) vercion 11 fecha de actualizacion 31-12-2020, 
c. Talento Humano: Nomina, Pago de Aportes parafiscales, Pago de seguridad social,  Pago prestaciones sociales.(GS-PD-04) version 5 fecha de actualizacion 22/05/2020
Los cuales respaldan de manera idonea los hechos economicos registrados.
</t>
  </si>
  <si>
    <t>Se evidencia a través de la estructura de la información generada por el sistema de información (V Summer) desglosada en Clase, Grupos, Cuentas, Subcuentas, Libros Auxiliares y Terceros  (Resolución 620 de 2015)  actualizaciones 2020: resolucion 222 de diciembre 29 de 2020</t>
  </si>
  <si>
    <t>Se valida a través de los reportes que realiza la entidad de su información contable,  en los aplicativos de Bogotá Consolida de la Secretaría Distrital de Hacienda y del  aplicativo CHIP de la Contaduría General de la Nación. 
SE consulta periodicamente ultima actualizacion resolucion 221 de de 29 de diciembre de 2020,</t>
  </si>
  <si>
    <t>Es factible por cuanto al tener indivualizados los derechos y obligaciones se cuenta con la trazabilidad para determinar la baja o no de las partidas que la constituyen.
Durante la vigencia 2020 no se presentaron bajas,</t>
  </si>
  <si>
    <t xml:space="preserve">Se evidencia a través de los registros de los libros auxiliares de las cuentas 13 CUENTAS POR COBRAR y  24 CUENTAS POR PAGAR cuyo resumen se observa en el reporte de Saldos y Movimientos Convergencia realizado por la entidad y publicado en la página web,
Se adjunta balance de prueba por tercero de cuentas por pagar
</t>
  </si>
  <si>
    <t xml:space="preserve">De acuerdo a lo registrado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Se adjunta balance de prueba por tercero cuentas por cobrar y cuentas por pagar,
</t>
  </si>
  <si>
    <t xml:space="preserve">A través de la Caracterización del Proceso Gestión Financiera  (GF-CA-01) Versión 4 actualizado el 23/07/2020, se evidencia que se identifican usuarios  tanto internos como externos en cada uno de los ciclos del PHVA, receptores de los productos gestionados en el proceso contable
</t>
  </si>
  <si>
    <t xml:space="preserve">La entidad establece en el Procedimiento de Gestión Contable el flujograma de como circula la información hacia el área contable. Adicionalmente se estable unmecanismo a tavés del MANUAL DE POLITICAS CONTABLES 7. ELABORACIÓN DE LOS ESTADOS CONTABLES, 7.1 CONTROLES ADMINISTRATIVOS b. LISTA DE CONTROL PARA VERIFICAR LA ENTREGA OPORTUNA DE INFORMACIÓN. Ultima actualizacion de las politicas 17/06/2020
</t>
  </si>
  <si>
    <t xml:space="preserve">La FUGA  tiene documentada la realización periódica  de inventarios y cruces de información, que le permitan verificar la existencia de activos y pasivos,  a través de:
a. Proceso  Gestión de Recursos Físicos (RF-IN-01) Versión 2:  Fecha de Actualización: 30/12/2019;
b. Procedimiento Manejo y Control de Bienes (RF-PD-01). Versión 11. Fecha de Actualización: 31/12/2020;
c. Instructivo Toma Física Inventarios (GRF-IN-01). Versión 1. Fecha de Actualización 30/12/2019
</t>
  </si>
  <si>
    <t>El MANUAL DE POLÍTICAS CONTABLES (GFI-MA-03) vercion 2 fecha de actualizacion 17/06/2020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(GF-PD-01) Versión 10,  actividad 10; y el Instructivo Elaboración Estados Financieros  (GFI-IN-03) Versión 3. fecha de actualizacion 12/05/2020, La fechas de presentacion de los trimestre I,II y III fueron prorrogadas.</t>
  </si>
  <si>
    <t>De conformidad con el reporte a entes externos e internos se evidencia el cumplimiento oportuno de la información financiera de la FUGA,
Se aporta pantallazos de cargue,</t>
  </si>
  <si>
    <t xml:space="preserve">A través del Numeral 7.1 Controles Administrativos, literal d. Actividades de Cierre al final del período contable, incluido en el MANUAL DE POLÍTICAS CONTABLES,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Adicionalmente el área Contable solicito la informacion  para el cierre contable via correo eletronico.Se adjuntan correos,
</t>
  </si>
  <si>
    <t xml:space="preserve">
a. Conciliación del inventario registrado en el Sistema de Información Vigente - Aplicativo de Inventario de Almacén contra el inventario físico 
b. Conciliación almacén -  contabilidad. Expediente orfeo 202027000200900001E
</t>
  </si>
  <si>
    <t>A través del MANUAL DE POLÍTICAS CONTABLES (GFI-MA-03) Version 1, ultima actualizacion 17 de junio de 2020 pubicadas en la agina web de la entidad https://fuga.gov.co/sites/default/files/manual_politicas_contables_jun172020_0.pdf, se evidencia que la entidad  establece  criterios de medición inicial de los hechos económicos, los cuales  corresponden al marco normativo aplicable en la FUGA.</t>
  </si>
  <si>
    <t>En el ejercicio realizado para el cierre de la vigencia 2020, la responsable del atea de Almacen  no certifico deterioro  de los activos.
Se envio correo electronico el 19 ded enero 2021 y reenviado febrero 04 de 2021. Sin respuesta</t>
  </si>
  <si>
    <t>A través del MANUAL DE POLÍTICAS CONTABLES (GFI-MA-03) Version 1 fecha de actualizacion 17 de junio de 2020 publicada en la pagina web dw la entidad,  se evidencia que la entidad  establece  criterios de medición posterior de los hechos económicos, los cuales  corresponden al marco normativo aplicable en la FUGA.</t>
  </si>
  <si>
    <t>Los criterios para   Medición  Posterior  de cada uno de los elementos de los estados financieros, documentados través del MANUAL DE POLÍTICAS CONTABLES (GFI-MA-03) verion 1 fecha de actualizacion 17 de junio de 2020.,  se establecieron con  base en la  normatividad aplicable y con  la validación de la Secretaria Distrital de Hacienda, ULTIMAS RESOLUCIONES</t>
  </si>
  <si>
    <t>Los hechos económicos que deben ser objeto de actualización posterior  de cada uno de los elementos de los estados financieros se encuentran documentados través del MANUAL DE POLÍTICAS CONTABLES (GFI-MA-03) version 1 facha de actualizacion 17 junio 2020,</t>
  </si>
  <si>
    <t>Teniendo en cuenta que la gestión contable de la entidad se realiza  por interfaz de los módulos de Contabilidad, Tesorería y Almacen, la actualización de los hechos economicos se realiza conforme se producen en la áreas o en su defecto para la gestión de cierre mensual que se lleva a cabo por parte del área de Contabilidad.
202024001800200001E conciliaciones bancarias
202027000200900001E conciliaciones almacen</t>
  </si>
  <si>
    <t xml:space="preserve">La  entidad publica mensualmente los estados financieros en la pagina web de la entidad link https://fuga.gov.co/estados-financieros-fuga-2020,
El reporte  de estados financieros en los aplicativos  CHIP de la Contaduría General de la Nación, Bogotá Consolida, y Sivicof, se presentaron de conformidad con los lineamientos establecidos en la entidad  en el MANUAL DE POLÍTICAS CONTABLES y  el Instructivo Elaboración Estados Financieros.https://intranet.fuga.gov.co/sites/default/files/gf-in-03_instructivo_elaboracion_estados_financieros_v3_12052020.pdf
</t>
  </si>
  <si>
    <t>Efectivamente las cifras coinciden  ya que los estados financieros  se generan desse el aplicativo contable vsummer.
Se puede evidenciar con un balance de prueba,
Se anexa ultimos balances publicados con coret noviembre y balance de prueba vsummer con saldos  anoviembre 2020</t>
  </si>
  <si>
    <t>La entidad a través de los estados financieros publicados en su página web, presenta a los usuarios la información financiera de la FUGA,  se incluye el documento comentaroos a los estados fianncieros  se presentan las aclaraciones o ilustración de las principales varaciones.Para el cierre de los estados financieros de diciembre de 2020 se estan preparando las revelaciones en cumplimiento de las Normas para el Reconocimiento, Medición, Revelación y Presentación de los hechos económicos de las entidades de Gobierno anexas a la Resolución No. 533 de 2015 y sus modificatorias, al igual que lo indicado en las Resoluciones No. 441 de 2019 , 193 de 2020,</t>
  </si>
  <si>
    <t>Los estados financieros publicados mes a mes van acompañados deun documento word denominado comentarios a los estados financieros donde se hace referencia a las variacione ssignificativas que s epresentan de un periodo a otro. 
Se adjuntan estados financieros d enoviembre 2020 y sus comentarios,</t>
  </si>
  <si>
    <t>En correo de 25 de marzo de 2020 enviado a balvarez@fuga.gov.co se solicita informaion respecto a las capaitaciones, Se adjunta correo.
De otra parte durante la vigencia 2020 se tomaron capacitacione ofrcidas por entes de control y vigilancia,</t>
  </si>
  <si>
    <t xml:space="preserve">
Ef</t>
  </si>
  <si>
    <t>Si bien se cumple el criterio establecido  se recomienda fortalecer la gestión del conocimiento al interior del proceso, en temas relacionados con  los planes de mejoramiento.</t>
  </si>
  <si>
    <t>La entidad tiene establecido como  instrumento el Procedimiento Plan de Mejoramiento: GM-PD-01 Versión 4: Fecha última actualización: 21/10/2020. (http://www.intranet.fuga.gov.co/proceso-de-gestion-de-mejora)</t>
  </si>
  <si>
    <t>De la verificación realizada a los documentos reportados por la 1a. Línea de Defensa se evidencia que la entidad ha establecido de manera general lineamientos, actividades o controles dentro de sus procedimientos relacionados con el flujo de información.</t>
  </si>
  <si>
    <t>N.A.</t>
  </si>
  <si>
    <t>Si bien se cumple el criterio establecido  se recomienda fortalecer la gestión de monitoreo, reportado por la 1a.linea de defensa</t>
  </si>
  <si>
    <t>De la verificación realizada al balance de prueba aportado como evidencia, se observa que se individualizan los derechos y obligaciones de la entidad (rubros 13 y 24)</t>
  </si>
  <si>
    <t>De la verificación realizada al balance de prueba aportado como evidencia, se observa que se cumple con el criterio evaluado.</t>
  </si>
  <si>
    <t>Se evidencia su cumplimiento a través del  Manual de Políticas Contables adoptado  y los Estados Financieros publicados en la página web de la entidad. (https://www.fuga.gov.co/estados-financieros-fuga-2020)</t>
  </si>
  <si>
    <t>Conforme la validación realizada por la OCI,  a través de  los aplicativos de Bogotá Consolida de la Secretaría Distrital de Hacienda y del  aplicativo CHIP de la Contaduría General de la Nación se  observa que se cumple con el criterio evaluado.</t>
  </si>
  <si>
    <t>Revisar y de ser necesario realizar los ajustes en la parametrización de los comprobantes de ajustes que garanticen el cumplimiento del criterio evaluado</t>
  </si>
  <si>
    <t>Se mantiene la recomendación generada en el seguimiento de los cortes de las vigencias 2018 y 2019, relacionado con  normalizar las actividades para la "verificación de la completitud de  los registros contables".</t>
  </si>
  <si>
    <t xml:space="preserve">Se recomienda normalizar las actividades para la "verificación de la completitud de  los registros contables" </t>
  </si>
  <si>
    <t>Llevar a cabo la socialización de los cambios producidos en las actualizaciones que afecten o incorporen a otras áreas de la entidad</t>
  </si>
  <si>
    <t xml:space="preserve">Se realizó seguimiento y monitoreo periodico al plan de mejoramiento institucional suscrito con la Contraloría de Bogotá en el marco de la Auditoría PAD 2019, se adjunta plan de mejoramiento con seguimiento a diciembrede 2019 y a junio de 2020 </t>
  </si>
  <si>
    <t>Sí, En el marco de  la política de administración de riesgo se realizó la identificación de los riesgos asociados al proceso de gestión financiera en el que se contempló la probabilidad de ocurrencia y el impacto que puede tener su materialización, se adjunta matriz consolidada de los riesgos, en la que se puede evidenciar en las columnas H, I, J el respectivo análisis del riesgo</t>
  </si>
  <si>
    <t>sí, En la misma identificación descrita en el apartado anterior, en la matriz se formuló y se implementa el tratamiento de los riesgos identificados en el proceso. Ver Matriz De Riesgos Columnas O a la T</t>
  </si>
  <si>
    <t>Sí, En la matriz consolidada de los riesgos se despliegaa partir de la columna AB</t>
  </si>
  <si>
    <t>Sí, En la matriz consolidada de los riesgos se despliegaa  en la columna K</t>
  </si>
  <si>
    <t>En el marco del seguimiento a los riesgos se está monitoreando  periodicamente, sin embargo a la fecha no se ha establecido la eficacia del control</t>
  </si>
  <si>
    <t>Documentar la gestión realizada con el área de contabilidad respecto al cumplimiento del criterio evaluado.</t>
  </si>
  <si>
    <t>Se evidencia a través de los seguimientos trimestrales que deben reportar las áreas sobre su gestión de riesgos y la evaluación realizada por la OCI en el marco de su Plan Anual de Auditorias</t>
  </si>
  <si>
    <t>Se da cumplimiento de lo normado a través de la gestión adelantada de identificación, análisis y evaluación del riesgo, los cuales se encuentran registrados en el Mapa de riesgos institucional</t>
  </si>
  <si>
    <t>Se evidencia su cumplimiento a través del  Mapa de Riesgos Institucional, en lo que refiere al plan de tratamiento del riesgos.</t>
  </si>
  <si>
    <t>Si bien se aporta evidencia de la gestión adelantada por el responsable del área de Contabilidad, respecto a la solicitud de incorporación el PIC capacitaciones para los funcionarios del proceso financieros, de la verificación realizada al plan de capacitación vigencia 2020, se observa que no se incluyeron temas relacionados con la gestión financiera</t>
  </si>
  <si>
    <t>Si bien se hace seguimiento a la ejecución del PÍC, se precisa que el plan de capacitación de la vigencia 2020 no  incluyo temas vinculados a la gestión contable</t>
  </si>
  <si>
    <t>De acuerdo a lo informado por el Profesional responsable del área en el periodo evaluado, en mesa de trabajo llevada a cabo el 18/02/82020, se valida se través de la integración de los diferentes aplicativos a través de los cuales se reporta la información y del sistema propio que la genera, por lo cual es coherente.</t>
  </si>
  <si>
    <t>La información se genera desde un unico aplicativo y es la misma que llega a todos los usuarios</t>
  </si>
  <si>
    <t>A través del monitoreo y de la actualización del mapa de riesgos</t>
  </si>
  <si>
    <t xml:space="preserve">Se valida el cumplimiento del criterio a través de las actas relacionadas en el Expediente:     202024000201100001E   Actas del Comité Técnico de Sostenibilidad del Sistema Contable 2020, llevadas a cabo en junio y diciembre de 2020
</t>
  </si>
  <si>
    <t xml:space="preserve">Si, la individualización de los bienes físicos, se evidencia en el  módulo de almacén con el registro individual de  cada uno de los elementos muebles e inmuebles de la Entidad.  El responsable de Almacén realiza las validaciones  contra la información de la toma física de inventarios.
De otra parte, en contabilidad se registran valores agregados a nivel de grupos de inventarios, los cuales son conciliados mensualmente entre las dos áreas.    
La información  de las conciliaciones  y ajustes, se encuentra disponible para consulta en Acta de Reunión de Almacén y anexos,  expediente 202027000200900001E Serie documental Actas de cierre contable d einventarios,  2020- Orfeo.
</t>
  </si>
  <si>
    <t>Si bien se aporte evidencia la gestión adelantada para realizar el cierre anual 2020, no se da cumplimiento a los lineamientos establecidos para llevar a cabo los cierres mensuales</t>
  </si>
  <si>
    <t>En la mesa de trabajo llevada a cabo el 18/02/2021 se indica que los lineamientos de depreciación, amortización se encuentran articulados en la  Parametrización del Sistema de Información (Módulo Almacén); los criterios y aplicabilidad de los mismos se exponen en las revelaciones a los estados financieros 2020 aportado como evidencia el 18/02/2021</t>
  </si>
  <si>
    <t xml:space="preserve">De la verificación realizada a la información publicada en la pagina web de la entidad (https://www.fuga.gov.co/estados-financieros-fuga-2020) se observa que se elaboran oportunamente los estados financieros.
</t>
  </si>
  <si>
    <t xml:space="preserve">De la verificación realizada a la información publicada en la pagina web de la entidad (https://www.fuga.gov.co/estados-financieros-fuga-2020) se observa que se elaboran oportunamente los estados financieros.
</t>
  </si>
  <si>
    <t>De conformidad con la evidencia aportada (Estados Financieros al corte de Diciembre de 2020 - Revelaciones), se evidencia que de manera general la entidad presenta las variaciones entre los periodos 2019 y 2020</t>
  </si>
  <si>
    <t xml:space="preserve">El Manual de Políticas Contables (GFI-MA-03) en el numeral 7. ELABORACIÓN DE LOS ESTADOS CONTABLES  - 7.1 CONTROLES ADMINISTRATIVOS, establece: a. Comunicación a las áreas de Gestión y entes externos para el suministro oportuno de información, b. Lista de control para verificar la entrega oportuna de información, y c. Actividades de cierre de final del período contable; a través de estos controles, se identifican los documentos idóneos mediante los cuales las áreas de gestión  informan  al área contable..
Adicionalmente en los documentos SIG de la entidad se  identifican  documentos mediante los cuales se transfiere la información al área contable, desde: 
a. Tesorería: Comprobantes de  ingresos. Órdenes de Pago, Extractos Bancarios; (GF-PD-04) Versión 2: Fecha de Actualización: 12/05/2020, (GF-PD-05) version 4 fecha de actualizacion 30/10/2020,
b. Almacén: Entradas y salidas de almacén, Traslados de bienes, Bajas de almacén, Ventas por librería y publicaciones,  (RF-PD-01) Versión 11: Fecha de Actualización: 31/12/2020,
c. Talento Humano: Nomina, Pago de Aportes parafiscales, Pago de seguridad social,  Pago prestaciones sociales (GS-PD-04) Versión 5: Fecha de Actualización: 22/05/2020  nuemral 9. Generar Nómina:
El profesional universitario de Gestión del Ser generará los siguientes reportes:
Nómina Definitiva
Nómina Resumen
Nómina Individual Liquidada
Reporte a Terceros
Fondos Cuadre de Pensión
Fondos Cuadre de Salud
Pensiones voluntarias
Formulario Integrado de aportes y archivos de interfaz,
</t>
  </si>
  <si>
    <t>Se evidencia el cierre anual de actividades, de acuerdo con los requerido en la en la solicitud de informacion  con loS lineamientos establecidos en el MANUAL DE POLITICAS CONTABLES  y el  Instructivo Elaboracion Estados Financieros GF-INI-03
Se adjunta correo de solicitud publicacion estados financieros  de diciembre de 2020,</t>
  </si>
  <si>
    <t>De conformidad con lo establecido en el procedimiento de Gestión Contable de la entidad; el análisis, depuración y seguimiento se lleva a cabo de manera mensual. Se evidencia a través de las conciliaciones y actas con las areas que intervienen en el proceso contable. 
Se adjuntan correos de conciliacion con la ERU y con la SCDR,</t>
  </si>
  <si>
    <t xml:space="preserve">A través de la Caracterización del Proceso Gestión Financiera  (GF-CA) Versión 4 actualizado el 23/07/2020, se evidencia que se identifican proveedores tanto internos como externos en cada uno de los ciclos del PHVA, no obstante no identifica de manera clara y precisa los proveedores de información vinculada al proceso contable (Nómina, Almacén y Representación Judicial)
En el procedimiento de gestion contable (GF-PD-01) Version  10 en la actividad 2.Informacion recibida de recursos humanos,  se identifica el proveedor de la informacion relativa a la nomina y sus gastos asociados,
En la acividad 3,5 contabilizacion registro procesos judiciales, se identifica a la oficina Juridica como proveedor del estado d eprocesos judiciales
</t>
  </si>
  <si>
    <t>Siendo una informacion que es remitida por las areas  a través de de la interfaz de almacen, talento humano y tesporeria la misma se carga conforme es recibida manteniuendo las fechas geneardas.
Se adjunto consecutivo de comprobantes de ajuste (Aju) 2020  generado desde el aplicativo contable Vsummer donde se ebidencia numero de consecutivo y fecha de registro,</t>
  </si>
  <si>
    <t>No se identifica de manera clara la evidencia que permita validar lo registrado en el monitoreo.
Conforme lo anterior y lo expuesto en el numeral 16, se observa que se cumple de manera parcial el criterio evaluado</t>
  </si>
  <si>
    <t>A través de la Dirección Distrital de Contabilidad,  se consolida la contabilidad de Bogotá, la cual se conforma de todos los entes que reportan;  por tanto es la DDC de Bogotá la que calcula estos indicadores financieros.</t>
  </si>
  <si>
    <t>Revisar y de ser necesario realizar los ajustes en la parametrización de los comprobantes de ajustes  y de causación que garanticen el cumplimiento del criterio evaluado</t>
  </si>
  <si>
    <t xml:space="preserve">Acta de  24 abril de  2018 de la Junta Directiva en la cual se presentan los estados financieros de la entidad de la vigencia 2019,
Se adjunta presentacion,
Los estados fianncieros de ñlaviogencia 2020 se presentaran en la  Junta Directuva de 2021 ENVIAR PRESENTACION
</t>
  </si>
  <si>
    <t>TOTAL DIC 2020</t>
  </si>
  <si>
    <t>Conforme lo indicado en el monitoreo y la verificación realizada al documento Manual de Políticas Contables publicado en la intranet y web de la entidad se evidencia que se da cumplimiento a lo normado.
(https://intranet.fuga.gov.co/sites/default/files/gf-mn-01_manual_de_politicas_contables_v2_10022021.pdf 
https://www.fuga.gov.co/sites/default/files/gf-mn-01_manual_de_politicas_contables_v2_10022021_0.pdf)
Última versión aprobada por el Comité de Sostenibilidad Contable en la sesión del 17/06/2020 (Acta 2 Orfeo 20202400035393)</t>
  </si>
  <si>
    <t>De acuerdo a lo expuesto en el monitoreo y a la verificación realizada al documento Manual de Políticas Contables, se observa que éstas se articulan con el que hacer de la entidad.</t>
  </si>
  <si>
    <t xml:space="preserve">De acuerdo a lo expuesto en el monitoreo y a lo observado en el documento Manual de Políticas Contables, se evidencia que los lineamientos establecidos buscan garantizar que los estados contables de la entidad representen fielmente la información financiera. </t>
  </si>
  <si>
    <t>De conformidad con los seguimientos realizados por la OCI en julio y noviembre de 2020, se observa que el proceso de gestión Financiera llevo a cabo el monitoreo de la ejecución de las acciones formuladas en el PMP (3 acciones), las cuales fueron cerradas al termino de la vigencia. Respecto al PMI se formularon 7 acciones vinculadas al proceso de Gestión Financiera, las cuales se encuentran en términos de ejecución.</t>
  </si>
  <si>
    <t>Si bien de manera general se cumple lo normado,   se recomienda aplicar los lineamientos establecidos en el Manual de Políticas Contables respecto a la actualización anual de los requerimientos mínimos y fechas de reporte de este flujo de información y articular lo establecido en éste lineamiento con las políticas de operación del Procedimiento Gestión Contable vigente</t>
  </si>
  <si>
    <t>Socializar a todo el equipo de trabajo vinculado al proceso de gestión financiera, los documentos actualizados haciendo énfasis en lo aquí evaluado.</t>
  </si>
  <si>
    <t xml:space="preserve">Adicionalmente a los controles respecto al flujo de información establecidos en  el Manual de Políticas Contables, se observa que  los procedimientos vinculados a las áreas de recursos físicos, tesorería y nomina refieren los documentos a través de los cuales se reporta la información a Contabilidad, conforme lo reporta la 1a. línea de defensa
</t>
  </si>
  <si>
    <t>De conformidad con lo reportado por la 1a. Línea de defensa, se evidencia que se da cumplimiento a lo normado a través de los documentos SIG del Proceso Recursos Físicos, específicamente con el procedimiento Manejo y Control de Bienes (RF-PD-01)y el Instructivo Toma Física de Inventarios (RF-IN-01)</t>
  </si>
  <si>
    <t>Llevar a cabo la socialización de los cambios producidos en las actualizaciones que se lleven a cabo a los documentos SIG vinculados a la gestión de inventarios</t>
  </si>
  <si>
    <t xml:space="preserve">De acuerdo con lo reportado por la 1a. línea de defensa y a la verificación realizada por la OCI al expediente 202027003101200001E, se observa que se  generan  los Informes de Inventarios por cada una de las dependencias de la entidad; de igual manera se realizan  conciliaciones mensuales con el área de contabilidad  (Expediente 202027000200900001E)
</t>
  </si>
  <si>
    <t>Los lineamientos para dar cumplimiento a este criterio se encuentran establecidos en el Manual de Políticas Contables y el Procedimiento Gestión Contable.</t>
  </si>
  <si>
    <t>De acuerdo con lo reportado por la 1a. línea de defensa y a la verificación realizada por la OCI, se observa que se  llevan a cabo conciliaciones con las áreas que Tesorería y almacén.
No obstante no se evidencian las conciliaciones realizadas con Talento Humano y las de Operaciones Reciprocas</t>
  </si>
  <si>
    <t>Dar cumplimiento integral a lo dispuesto en el Manual de Políticas Contables así como en el Procedimiento de Gestión Contable, en materia de conciliaciones de la información relevante en la entidad.</t>
  </si>
  <si>
    <t>Existe  la segregación de funciones dentro del  proceso contable, el cual  se evidencia en el  Manual de Funciones (Resolución 195 de 2017)  con los cargos:
1. Subdirección de Gestión Corporativa
2. Contador (Profesional Especializado, Código 222, Grado 6)
3. Tesorero General (Profesional Tesorero General, Código 201, Grado 1)
4. Profesional Universitario Código: 219 Grado: 03 (Almacenista)
5. Profesional Especializado, Código 222, Grado 5
6. Profesional Universitario. Código: 219 Grado: 01 (2 funcionarios)
La definición de las responsabilidades se encuentran establecidas en cada uno de los procedimientos vinculados a las áreas que generan hechos económicos en  la entidad, de conformidad con lo reportado por la 1a. línea de defensa.</t>
  </si>
  <si>
    <t>Conforme lo reportado por la 1a. Línea de defensa, la entidad estableció lineamientos para dar cumplimiento al criterio evaluado, a través de los documentos Manual de Políticas Contables, Procedimiento Gestión Contable e Instructivo Elaboración de Estados Financieros.</t>
  </si>
  <si>
    <t xml:space="preserve">Fortalecer los controles que garanticen que se está reportando la información a los diferentes entes que la requieren, dentro de los términos establecidos.
</t>
  </si>
  <si>
    <t>De conformidad con lo reportado por la 1a. Línea de defensa y de la verificación realizada al Manual de Políticas Contables así como a la evidencia aportada, se observa  que se cuenta con un lineamiento al interior de la entidad para llevar a cabo los cierres contables.</t>
  </si>
  <si>
    <t>Dar cumplimiento integral a los lineamientos establecidos en el Manual de Políticas Contables, Procedimiento de Gestión Contable y en el Instructivo Elaboración Estados Financieros</t>
  </si>
  <si>
    <t>De conformidad con lo reportado por la 1a. Línea de defensa, los lineamientos se encuentran establecidos en el procedimiento Manejo y Control de Bienes y en el Instructivo Toma Física de Inventarios</t>
  </si>
  <si>
    <t>De conformidad con la evidencia aportada, la cual corresponde a las conciliaciones mensuales que se llevan a cabo entre las áreas de Contabilidad y Almacén, se evidencia que se da cumplimiento al criterio evaluado.</t>
  </si>
  <si>
    <t>Se establecen a través del Manual de Políticas Contables (Numeral 7.2, literal F) y en las funciones del  Comité Técnico de Sostenibilidad Contable, tal como lo reporta la 1a. Línea de defensa.</t>
  </si>
  <si>
    <t>Si bien en el Procedimiento Gestión Contable se observa el flujograma de las actividades relacionadas con la entrega de la información al área contable, tal como lo reporta la 1a. Línea de defensa; es importante señalar que la actualización del Manual de Políticas Contables no incluye la lista de control para verificar la entrega de información oportuna, tal como se indica también en el monitoreo mencionado.</t>
  </si>
  <si>
    <t>Conforme lo reporta la 1a línea de defensa, se identifican los proveedores a través de la caracterización del proceso de Gestión Financiera y en el procedimiento de gestión contable.</t>
  </si>
  <si>
    <t>De acuerdo a lo reportado por la 1a. Línea de defensa y lo observado por la OCI en el documento Caracterización Proceso Gestión Financiera, se evidencia que identifican los receptores de la información originada por el área contable</t>
  </si>
  <si>
    <t>Teniendo en cuenta lo reportado por la 1a. Línea de defensa así como lo observado en la evidencia aportada, se observa que se cumple con el criterio evaluado.</t>
  </si>
  <si>
    <t>De la verificación realizada al Manual de Políticas Contables, se observa que la entidad  identifican los criterios de reconocimiento inicial y posterior que afectan la gestión contable de la entidad, conforme lo reporta la 1a. Línea de defensa.</t>
  </si>
  <si>
    <t>De la verificación realizada a los estados financieros publicados en la pagina web de la entidad, así como a los reportes de información a través del CHIP (Consolidador de Hacienda e Información Pública), así como lo expuesto por la 1a. Línea de defensa; se observa que se cumple con el criterio evaluado.</t>
  </si>
  <si>
    <t>Teniendo en cuenta lo reportado por la 1a. Línea de defensa así como la evidencia aportada, se observa que la contabilidad de la entidad registra de manera individual las transacciones y operaciones realizadas.</t>
  </si>
  <si>
    <t>De la verificación realizada a los estados financieros publicados, así como las correspondientes revelaciones y lo expuesto por la 1a. línea de defensa: "... la estructura de la información generada por el sistema de información (V Summer) desglosada en Clase, Grupos, Cuentas, Subcuentas, Libros Auxiliares y Terceros", se evidencia el cumplimiento del criterio evaluado.</t>
  </si>
  <si>
    <t>Si bien la 1a. Línea de defensa precisa que se realiza a través de las conciliaciones, la revisión mensual del balance, la verificación de causaciones vs op y la aplicación de los procedimientos; no se identifica de manera clara la evidencia que permita validar lo registrado en el monitoreo.
Conforme lo anterior y lo expuesto en el numeral 16, se observa que se cumple de manera parcial el criterio evaluado</t>
  </si>
  <si>
    <t xml:space="preserve">Si bien se indica en el monitoreo reportado por la 1a. Línea de defensa que se verifica a través de las conciliaciones realizadas, no se evidencia en las mismas la verificación de los documentos idóneos relacionados con la gestión de nomina. </t>
  </si>
  <si>
    <t>Documentar la gestión realizada respecto a la verificación de los documentos idóneos que respaldan los hechos económicos registrados</t>
  </si>
  <si>
    <t>De conformidad con lo expuesto por la 1a  línea de defensa en articulación con la política de cero papel, de la verificación aleatoria realizada a los expedientes de recursos físicos, tesorería y nomina, se observa que en este último se solo hay información de los meses de enero a mayo de 2020 y en los mismos solo se soporta lo correspondiente a las Horas Extras</t>
  </si>
  <si>
    <t>Incorporar de manera integral en los expedientes de ORFEO los documentos que soportan los hechos económicos registrados en la contabilidad de la entidad.</t>
  </si>
  <si>
    <t>Teniendo en cuenta lo reportado por la 1a. Línea de defensa y considerando que los sistemas de información aportan automáticamente o a través de interfaces a la contabilidad general, se evidencia que cada hecho económico registrado se encuentra respaldado con el comprobante correspondiente</t>
  </si>
  <si>
    <t xml:space="preserve">De la verificación aleatoria realizada a la evidencia aportada se observa:
* Listado de Ordenes de pago por Entidad correspondiente a enero no se registran todos los consecutivos 
* Listado de Ordenes de pago por Entidad: (Mayo) no se encuentran relacionados los consecutivos 253 y 271
</t>
  </si>
  <si>
    <t>De acuerdo a lo registrado por la 1a línea de defensa, en donde se indica que los libros de contabilidad se generan de manera automática desde la información registrada en los comprobantes de Contabilidad. (Sistema de Información V Summer) y teniendo en cuenta que los módulos de Tesorería y Almacén están integrados al aplicativo de Contabilidad y que el registro de la nomina se lleva a cabo a través de archivos planos recibidos a través de correo electrónico del responsable de Nómina e incorporados por el profesional universitario de contabilidad quien carga al sistema contable estos archivos, se observa que se cumple con el criterio evaluado.</t>
  </si>
  <si>
    <t>Conforme la información se registra automáticamente a través de los sistemas de información implementados en la entidad que aportan a Contabilidad; se evidencia que la información es coherente entre los libros de contabilidad y los comprobantes de contabilidad.</t>
  </si>
  <si>
    <t xml:space="preserve">De la verificación realizada al  Procedimiento Gestión Contable, y tal como lo registra la 1a. línea de defensa en el monitoreo;  se observa que se establece un control relacionado con la verificación de los registros contables de la entidad, no obstante no se identifica de manera clara como se lleva a cabo  la verificación de la completitud de los mismos.
</t>
  </si>
  <si>
    <t xml:space="preserve">Se evidencia a través del reporte de la información contable que entrega la entidad a los diferentes entes de control y supervisión interna y externa y de los soportes aportados por la 1a. Línea de defensa.
</t>
  </si>
  <si>
    <t>Conforme lo registrado por la 1a. Línea de defensa así como en lo observado por la OCI en el Manual de Políticas Contables se observa que se cumple con el criterio evaluado.</t>
  </si>
  <si>
    <t>Si bien se indica por parte de la 1a. Línea de defensa que el personal vinculado al proceso de gestión contable participo en el proceso de ajuste de las políticas, es importante precisar que los criterios de medición establecidos en el Manual de Políticas Contables vincula a todos los procesos que aportan información al área de Contabilidad; adicionalmente y teniendo en cuenta que no se aporta evidencia de la socialización realizada del documento actualizado, se observa que no se cumple con el criterio evaluado.</t>
  </si>
  <si>
    <t>De conformidad con la evidencia aportada a través de correo electrónico de fecha 18/02/2020 correspondiente a los estados financieros a corte diciembre de 2020, que incluye las revelaciones, así como lo indicado por el profesional responsable de la Contabilidad en el periodo evaluado en la mesa de trabajo realizada en la misma fecha; se observa que la entidad aplico los criterios de medición establecidos en el Manual de Políticas Contable vigente.</t>
  </si>
  <si>
    <t>De conformidad con lo registrado por la 1a. Línea de defensa y lo observado en el Manual de Políticas Contables, la entidad estableció una periodicidad trianual, para llevar a cabo esta revisión. Periodo que se cumple en la vigencia 2021.</t>
  </si>
  <si>
    <t>Si bien la 1. línea de defensa gestiono la solicitud de información correspondiente a deterioros, y de conformidad con lo registrado en el monitoreo, para la vigencia 2020 no se llevo a cabo la verificación de indicios de deterioro, tal como lo establece el criterio evaluado y el Manual de Políticas Contables</t>
  </si>
  <si>
    <t>Dar cumplimiento integral a lo dispuesto en el criterio evaluado y a lo establecido en el Manual de Políticas Contables relacionado con el tema de Deterioro</t>
  </si>
  <si>
    <t>Teniendo en cuenta que en el monitoreo se registra la gestión adelantada respecto a la actualización de los hechos económicos registrados en la contabilidad desde Tesorería y Almacén; no se evidencia que se de cumplimiento al criterio evaluado respecto a la información suministrada por Nomina</t>
  </si>
  <si>
    <t>Si bien se incluye en el Manual de Políticas Contables (Políticas Transversales), de acuerdo a lo registrado por la 1a. Línea de defensa en el ejercicio de monitoreo, en el 2020 no se presentaron situaciones que implicaran juicios profesionales de expertos ajenos,</t>
  </si>
  <si>
    <t>Se evidencia el cumplimiento del criterio establecido a través del Manual de Políticas Contables y el Instructivo Elaboración Estados Financieros, conforme lo registra la 1a. Línea de defensa</t>
  </si>
  <si>
    <t>Se aporta evidencia de la presentación realizada a la Junta Directiva de la entidad en la cual se incluye en el ítem 7 del orden del día, el tema de Estados Financieros 2019-2018, así como el acta correspondiente a la sesión donde se evidencia la aprobación sin observaciones, recomendaciones o decisiones sobre lo presentado.</t>
  </si>
  <si>
    <t>Se valida lo expuesto por la 1a. Línea de defensa en su ejercicio de monitoreo a través de la información publicada en la pagina web de la entidad.
https://www.fuga.gov.co/estados-financieros-fuga-2020</t>
  </si>
  <si>
    <t>Se valida lo expuesto por la 1a. Línea de defensa en su ejercicio de monitoreo a través de la evidencia aportada (balances de prueba)</t>
  </si>
  <si>
    <t>De acuerdo a la evidencia aportada y a lo registrado en el ejercicio de monitoreo realizado por la 1a. Línea de defensa, se  aplican diferentes controles para garantizar que la información sea coherente respecto a los saldos a reportar (Conciliaciones, certificación de la información reportada, sistemas de información)</t>
  </si>
  <si>
    <t>De conformidad con la evidencia aportada (Estados Financieros al corte de Diciembre de 2020 - Revelaciones), se evidencia que de manera general la entidad atendió lo dispuesto en las Resoluciones de la Contaduría General la Nación, Nos. 193 y 218 del 03 y 29 de diciembre respectivamente, respecto a la presentaciones de las revelaciones y la información a contener.</t>
  </si>
  <si>
    <t>De conformidad con la evidencia aportada (Estados Financieros al corte de Diciembre de 2020 - Revelaciones), se evidencia que de manera general la entidad presenta cualitativa y cuantitativamente la información requerida por la Contaduría General de la Nación a través de sus resoluciones 193 y 2018 el 03 y 29 de diciembre respectivamente</t>
  </si>
  <si>
    <t>De conformidad con la evidencia aportada (Estados Financieros al corte de Diciembre de 2020 - Revelaciones), se evidencia la explicación de las metodologías aplicadas, las cuales son coherentes con lo dispuesto en el Manual de Políticas Contables</t>
  </si>
  <si>
    <t>Se evidencia a través de lo publicado en la página web de la entidad, en el link
https://fuga.gov.co/transparencia/rendicion-cuentas</t>
  </si>
  <si>
    <t>De acuerdo a lo informado por el Profesional responsable del área en el periodo evaluado, en mesa de trabajo llevada a cabo el 18/02/82020, la información corresponde a la entregada por el área de Contabilidad en el ejercicio de consolidación del informe presentado.</t>
  </si>
  <si>
    <t>De acuerdo a la evidencia aportada y a lo registrado en el ejercicio de monitoreo realizado por la 1a. Línea de defensa, los mecanismos implementados son la Guía de Administración del Riesgo y el Mapa de Riesgos Institucional, donde se identifican 2 riesgos asociados al proceso de gestión financiera</t>
  </si>
  <si>
    <t>Se evidencia su cumplimiento a través del  Mapa de Riesgos Institucional, en lo que refiere al plan de tratamiento del riesgos, así como en los ejercicios de monitoreo realizados por la 1a y 2a línea de defensa y en el seguimiento llevado a cabo por la 3a línea de defensa</t>
  </si>
  <si>
    <t>Se evidencia su cumplimiento a través del  Mapa de Riesgos Institucional, en los ejercicios de monitoreo trimestral realizados por la 1a y 2a línea de defensa y en el seguimiento llevado a cabo por la 3a línea de defensa</t>
  </si>
  <si>
    <t xml:space="preserve">No se incluyo en el PIC 2020 temas de capacitación relacionados con la gestión contable; no obstante y  de acuerdo a lo indicado por el responsable del área, se participo en las agendas de capacitación ofrecidas por entes de control y vigilancia. </t>
  </si>
  <si>
    <t xml:space="preserve">Si bien se cumple lo normado se recomienda fortalecer los controles asegurando que los documentos publicados en la web y la intranet sean documentos definitivos, lo anterior en razón a que de la verificación realizada al Manual de Políticas Contables publicado se evidencia en la página 62 y 63 que se encuentran párrafos eliminados con control de cambios.  
De igual manera y teniendo en cuenta que al inicio del seguimiento se observó que los documentos publicados no eran coherentes respecto a lo publicado en la web y en la intranet, se recomienda implementar controles que permitan garantizar que la información publicada es coherente entre si.
Adicionalmente se recomienda revisar y actualizar, la normatividad relacionada en el Manual de Políticas Contables.
</t>
  </si>
  <si>
    <t>El cumplimiento del Manual de Funciones, y la implementación de los procesos y procedimientos se verifica   por el líder de proceso, mediante el seguimiento al Plan de acción de la  dependencia, y  los informes de evaluación del desempeño, en  los se establece  compromisos  de acuerdo  a las funciones asignadas.
Adicionalmente la OCI realiza el seguimiento de Evaluación por Dependencias a través del cual se evidencia el cumplimiento del plan de acción de éstas. Sobre este aspecto es importante señalar que de la verificación realizada en la vigencia 2020, el proceso de Gestión Financiera no formulo acciones en su PAD.</t>
  </si>
  <si>
    <t>Se valida lo dispuesto en:
Expediente orfeo 202024001800200001E conciliaciones bancarias,
Expediente orfeo 202027000200900001E conciliaciones almacén
Sin embargo no se aporta evidencia de la gestión adelantada con nómina. 
Respecto a las  operaciones reciprocas, si bien se adjunta el correo a través de los cuales la entidad presenta la información, no es posible evidenciar la trazabilidad de la conciliación efectuada con las otras entidades en cumplimiento del literal c, del ítem 7.2. del Manual de Políticas Contables. Situación que fue incluida dentro de los temas tratados en la segunda visita de la Dirección Distrital de Contabilidad a la entidad  (noviembre de 2020), debido a las diferencias recurrentes presentadas en las Operaciones Reciprocas (Secretaria de Cultura, Recreación y Deporte y la Empresa de Renovación Urbana)
Tampoco se indica como se hace la depuración y seguimiento a las conciliaciones CUD y SIPROJ</t>
  </si>
  <si>
    <t>Llevar a cabo verificaciones periodicas al orden consecutivo de los libros de contabilidad y  de ser necesario realizar los ajustes en la parametrización de los comprobantes  que garanticen el cumplimiento del criterio evaluado</t>
  </si>
  <si>
    <t>Llevar a cabo verificaciones periodicas al orden cronologico de los libros de contabilidad y  de ser necesario realizar los ajustes en la parametrización de los comprobantes  que garanticen el cumplimiento del criterio evaluado</t>
  </si>
  <si>
    <t>El procedimiento Gestión Contable fue actualizado en 3  oportunidades durante la vigencia (12/05/2020, 04/08/2020 y 30/10/2020), actualización que fue divulgada de manera masiva a través de correo electrónico, informando adicionalmente su publicación en la intranet; sin embargo  no se aporta evidencia de la gestión adelantada al interior del proceso para socializar los cambios generados</t>
  </si>
  <si>
    <t>El procedimiento Manejo y Control de Bienes fue actualizado en 5  oportunidades durante la vigencia (02/03/2020, 30/04/2020, 26/05/2020, 08/07/2020 y 31/12/2020), actualización que fue divulgada de manera masiva a través de correo electrónico donde se indica su publicación en la intranet;  sin embargo no se aporta evidencia de la gestión adelantada al interior del proceso para socializar los cambios generados</t>
  </si>
  <si>
    <t>Si bien el procedimiento Gestión Contable fue actualizado en 3  oportunidades durante la vigencia (12/05/2020, 04/08/2020 y 30/10/2020),  actualizaciones informadas de manera masiva a  través de correo electronico en donde se indica adicionalmente su publicación en la intranet; no se evidencia la gestión adelantada en este sentido respecto al Manual de Políticas Contables, por cuanto si bien la publicación de su actualización se llevo a cabo el 10/02/2021, éste ajuste fue aprobado en el Comité Contable desde el 17/06/2020</t>
  </si>
  <si>
    <t xml:space="preserve">Los procedimientos vinculados al proceso de gestión financiera  fueron actualizados en la vigencia 2020, actualización informada de manera masiva a través de  correo electrónico a todos los funcionarios de la entidad indicando adicionalmente su publicación;  sin embargo no se aporta evidencia que de cuenta de la socialización realizada a éstos.
Adicionalmente no se evidencia la gestión adelantada en este sentido respecto al Manual de Políticas Contables, por cuanto si bien la publicación de su actualización se llevo a cabo el 10/02/2021, éste ajuste fue aprobado en el Comité Contable desde el 17/06/2020
</t>
  </si>
  <si>
    <t xml:space="preserve">No se evidencia la gestión adelantada al interior del proceso para socializar los cambios en la actualización del  Manual de Políticas Contables, por cuanto si bien la publicación de su actualización se llevo a cabo el 10/02/2021, éste ajuste fue aprobado en el Comité Contable desde el 17/06/2020
</t>
  </si>
  <si>
    <t>Si bien se  aplican los controles relacionados con la verificación de los registros contables,  no se identifica de manera clara como se lleva cabo la verifiación de la completitud de los registros, por tanto no es posible validar el cumplimiento integral del criterio. Situación que ya habia sido expuesta en seguimientos anteriores de la OCI</t>
  </si>
  <si>
    <t>Socializar a todo el equipo de trabajo de la FUGA involucrado en el proceso financiero la actualización de las políticas; lo anterior en razón  a los cambios de la planta que se realizaron al finalizar la vigencia 2020, alerta que ya había sido expuesta por la OCI en el anterior seguimiento y que  los diferentes lineamientos establecidos en el Manual de Políticas Contables vinculan a todos los procesos que aportan información al área de Contabilidad.</t>
  </si>
  <si>
    <t>Si bien se cumple lo normado, se recomienda fortalecer la gestión de monitoreo realizado por la 1a.  Línea de defensa, teniendo en cuenta la información inicialmente reportada en su ejercicio de monitoreo, en donde se hizo  referencia a documentos desactualizados.</t>
  </si>
  <si>
    <t>Documentar de manera integral la gestión realizada en cumplimiento de lo establecido en el criterio evaluado.
En lo que respecta a las Operaciones Reciprocas es importante que se implementen acciones que permitan garantizar la conciliacion permanente de los saldos de éstas y atender de manera oportuna las recomendaciones dadas tanto por la Oficina de Control Interno en sus diferentes seguimientos como las alertas dadas por la Dirección Distrital de Contabilidad a través de las visitas realizadas a la entidad.</t>
  </si>
  <si>
    <t xml:space="preserve">No se identifica de manera clara todos los documentos idóneos que respaldan los hechos económicos registrados en la contabilidad, específicamente en lo relacionado con  nomina;   en la mesa de trabajo llevada a cabo el 18/02/2021, se aclara que los documentos idóneos en el tema de nomina se encuentran registrados en ORFEO a través del expediente de Resoluciones
</t>
  </si>
  <si>
    <t xml:space="preserve">Articular  en los procedimientos de las áreas que aportan información a Contabilidad, los documentos idóneos dentro del flujo de información.
Fortalecer la gestión de monitoreo de tal manera que la información reportada este actualizada, lo anterior en razón a que la información reportada por la 1a. Línea de defensa no corresponde a lo observado en los documentos referenciados en la misma.
</t>
  </si>
  <si>
    <t>Si bien se indica por parte de la 1a. Línea de defensa que el personal vinculado al proceso de gestión contable no tuvo modificaciones en la vigencia 2020 y que los cambios realizados a la nueva versión del Manual de Politicas Contables fueron minimos (mesas de trabajo 04 y 18/02/2021),   no se aporta evidencia de la socialización realizada del documento actualizado.</t>
  </si>
  <si>
    <t xml:space="preserve">La Oficina de Control Interno el  26/08/2020, llevo a cabo el taller de Planes de Mejoramiento. Es importante precisar que no se aporta evidencia de la participación de los responsables de los procesos vinculados a la gestión contable en este taller.  </t>
  </si>
  <si>
    <t>Conforme lo indicado por el profesional responsable de Contabilidad, en la vigencia 2020 los sistemas de información vinculados al proceso de Gestión Contable se encuentran parametrizados para registrar de manera consecutiva y cronológica los hechos económicos de la entidad.
Sin embargo y conforme la invidencia aportada se observa que se mantienen las debilidades respecto a la contabilización cronológica de los  Comprobante de Ajuste (enero,  febrero, abril, entre otros). También se observa en los comprobantes de causación que el consecutivo 84 corresponde a la fecha 17/03/2020, mientras que el 85 es de fecha 05/03/2020</t>
  </si>
  <si>
    <t>De la verificación aleatoria realizada a la evidencia aportada se observa que no todos los comprobantes generados se encuentran registrados cronológicamente.
Se evidencia que se mantienen las debilidades respecto a la contabilización cronológica de los  Comprobante de Ajuste (enero,  febrero, abril, entre otros). También se observa en los comprobantes de causación que el consecutivo 84 corresponde a la fecha 17/03/2020, mientras que el 85 es de fecha 05/03/2020</t>
  </si>
  <si>
    <t>Se valida a través de sistema de información Vsummer y se lleva a cabo por medio de las alertas generadas desde este mismo aplicativo.</t>
  </si>
  <si>
    <t>|</t>
  </si>
  <si>
    <t>Tal como lo registra la 1a. línea de defensa, en el Manual de Políticas Contables, se definieron los lineamientos de depreciación para los bienes y elementos que dan lugar a depreciación; adicionalmente en la mesa de trabajo llevada a cabo el 18/02/2021 se indica que éstos se encuentran articulados en la  Parametrización del Sistema de Información (Módulo Almacén); los criterios y aplicabilidad de los mismos se exponen en las revelaciones a los estados financieros 2020 aportado como evidencia el 18/02/2021, sin embargo y de acuerdo a lo registrado en el monitoreo, durante la vigencia evaluada no se llevo a cabo la verificación de los indicios de deterioro.</t>
  </si>
  <si>
    <t>MONITOREO 1 LÍNEA DE DEFENSA A CORTE OCTUBRE 2021</t>
  </si>
  <si>
    <t>VERIFICACION  DE CONTROL INTERNO - CORTE OCTUBRE 2021</t>
  </si>
  <si>
    <t>OBSERVACIONES  Y RECOMENDACIÓNES
CORTE OCTUBRE 2021</t>
  </si>
  <si>
    <t>Se socializo el 10 de septiembre expediente  202124000201100001E radicado 20212400081243</t>
  </si>
  <si>
    <t xml:space="preserve">De conformidad con lo establecido en el Manual de Políticas Contables; en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</si>
  <si>
    <t xml:space="preserve">El MANUAL DE POLÍTICAS CONTABLES (gf-mn-01_manual_de_politicas_contables_v2_10022021)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(gf-pd-01_procedimiento_gestion_contable_v11_31082021),  y el Instructivo Elaboración Estados Financieros  (gf-in-02_instructivo_cumplimiento_obligaciones_tributarias_v3_12052020_0) </t>
  </si>
  <si>
    <t xml:space="preserve">A través del Numeral 7.1 Controles Administrativos, literal d. Actividades de Cierre al final del período contable, incluido en el MANUAL DE POLÍTICAS CONTABLES (gf-mn-01_manual_de_politicas_contables_v2_10022021),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t>
  </si>
  <si>
    <t>La verificación del cumplimiento de lo establecido en el manual y los procedimientos relacionados, se realiza en el desarrollo de los Comités de Sostenibilidad Contable. Se aporta evidencia de las actas del comité vigencia 2021 expediente 202124000201100001E</t>
  </si>
  <si>
    <t>A través de la Caracterización del Proceso Gestión Financiera  (gf-ca-01_caracterizacion_gestion_financiera_v5_3108202) V, se evidencia que se identifican usuarios  tanto internos como externos en cada uno de los ciclos del PHVA, receptores de los productos gestionados en el proceso contable</t>
  </si>
  <si>
    <t>Desde el área de origen del hecho económico y teniendo en cuenta que el sistema de información esta integrado con los módulos de Tesoreria, Almacen y Contabilidad, la responsabilidad de verificar los soportes que respaldan los hechos economicos se realiza directamente en el área que lo origina, no obstante lo anterior desde el área de contabilidad se verifican a través de las conciliaciones, las causaciones de los pagos de las obligaciones .</t>
  </si>
  <si>
    <t>Los criterios de medición de los activos, pasivos, ingresos, gastos y costos se aplican conforme al marco normativo que le corresponde a la entidad como se evidencia en las notas a los estados financieros a 31 de diciembre de 2020 link https://fuga.gov.co/estados-financieros-fuga-2020</t>
  </si>
  <si>
    <t>A través del MANUAL DE POLÍTICAS CONTABLES (gf-mn-01_manual_de_politicas_contables_v2_10022021),  se evidencia que la entidad  establece  criterios de medición posterior de los hechos económicos, los cuales  corresponden al marco normativo aplicable en la FUGA.</t>
  </si>
  <si>
    <t>Los hechos económicos que deben ser objeto de actualización posterior  de cada uno de los elementos de los estados financieros se encuentran documentados través del MANUAL DE POLÍTICAS CONTABLES (gf-mn-01_manual_de_politicas_contables_v2_10022021).</t>
  </si>
  <si>
    <t xml:space="preserve">Durante la vigencia 2021  la entidad elaboró y presentó de manera oportuna los estados financieros de conformidad con la normatividad aplicable, tanto interna como externa. 
Entes de control  (Contraloría/Anual): Se evidencia a través del reporte de la Cuenta Anual, </t>
  </si>
  <si>
    <t xml:space="preserve">Se evidencia a través del MANUAL DE POLÍTICAS CONTABLES (gf-mn-01_manual_de_politicas_contables_v2_10022021) Numeral 7.2 CONTROLES OPERATIVOS, literal  d. Presentación de Información Contable:  "La FUNDACION GILBERTO ALZATE AVENDAÑO, preparará y presentará mensualmente los estados contables con base en la información reportada por las áreas de gestión." y literal e. Publicación de los estados contables,  "... publicará mensualmente en las carteleras institucionales el Balance General y el Estado de Actividad Financiera, Económica, Social y Ambiental a nivel de cuenta y trimestralmente en la página Web de la entidad.".  
</t>
  </si>
  <si>
    <t xml:space="preserve">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t>
  </si>
  <si>
    <t>No se evidencia la implementación de Indicadores Financieros en la gestión contable de la entidad. Si bien es cierto éstos no se encuentran documentados normativamente, son criterios que evalúa la Contaduría General de la Nación a través de la información y que hacen parte de la etapa de análisis, interpretación y comunicación de la información contable de la entidad.</t>
  </si>
  <si>
    <t>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t>
  </si>
  <si>
    <t>Las notas a los estados financieros cumplen con las revelaciones requeridas en las normas para el reconocimiento, medición, revelación y presentación de los hechos económicos del marco normativo aplicable como se puede a evidenciar Estados Financieros al corte de Diciembre de 2020 - Revelaciones) link https://www.fuga.gov.co/estados-financieros-fuga-2020 , se evidencia que de manera general la entidad atendió lo dispuesto en las Resoluciones de la Contaduría General la Nación, Nos. 193 y 218 del 03 y 29 de diciembre respectivamente, respecto a la presentaciones de las revelaciones y la información a contener.</t>
  </si>
  <si>
    <t>El contenido de las notas a los estados financieros revela en forma suficiente la información de tipo cualitativo y cuantitativo para que sea útil al usuario de la información como se evidencia aportada Estados Financieros al corte de Diciembre de 2020 - Revelaciones publicados en el link https://www.fuga.gov.co/estados-financieros-fuga-2020, donde se observa  que de manera general la entidad presenta cualitativa y cuantitativamente la información requerida por la Contaduría General de la Nación a través de sus resoluciones 193 y 2018 el 03 y 29 de diciembre respectivamente</t>
  </si>
  <si>
    <t>Se presentaron explicaciones que facilitan a los diferentes usuarios la comprensión de la información financiera presentada, como se puede evidenciar en el link https://fuga.gov.co/transparencia/rendicion-cuentas</t>
  </si>
  <si>
    <t>La Entidad cuenta con instrumentos tendientes a facilitar el flujo de información relativo a los hechos económicos; documentados en procesos y procedimientos y se pueden consultar en la intranet de la entidad link https://https://intranet.fuga.gov.co/node/1084  como se relacionan a continuación: 
a) Procesos gf-ca-01_caracterizacion_gestion_financiera_v5_31082021
b)manual_de_politicas_contables_v2_10022021
c)procedimiento_gestion_contable_v11_31082021
d)proced_present._oblig._trib._m.m.i.f.y.c.o._nacional_v3310821
e)proced._pres._oblig._t.m.m.i.f.c.o_distrital_v3_31082
d)gf-pd-04_gestion_de_ingresos_v3_31082021
e)procedimiento_gestion_de_pagos_v6_31082021
f) gf-pd-07_gestion_de_inversiones_v3_31082021.pdf
hgf-in-03_instructivo_elaboracion_estados_financieros_v3_12052020_1
i)manejo_control_bienes_v11_30092021
j) hliquidacion_de_nomina_y_prestaciones_sociales_v6_26072021_1</t>
  </si>
  <si>
    <t>El MANUAL DE POLITICAS CONTABLES (gf-mn-01_manual_de_politicas_contables_v2_10022021) de la FUGA, de manera general y específicamente en el numeral 6 POLÍTICAS CONTABLES y 7 ELABORACIÓN DE LOS ESTADOS CONTABLES,  propenden por la representación fiel de la información financiera.</t>
  </si>
  <si>
    <t>Mensualmente se verifica el registro contable cronológico de los hechos económicos pues el programa Contable Vsummer en Documentos -</t>
  </si>
  <si>
    <t>Si, la entidad cuenta con una Política de Gestión del Riesgo V3 2021,se tiene identificado, existe matriz de la entidad donde se un riesgo el cual es Entrega inoportuna de la información financiera.</t>
  </si>
  <si>
    <t>Si, la individualización de los bienes físicos, se evidencia en el  módulo de almacén con el registro individual de  cada uno de los elementos muebles e inmuebles de la Entidad.  El responsable de Almacén realiza las validaciones  contra la información de la toma física de inventarios.
De otra parte, en contabilidad se registran valores agregados a nivel de grupos de inventarios, los cuales son conciliados mensualmente entre las dos áreas.    
La información  de las conciliaciones  y ajustes, se encuentra disponible para consulta en Acta de Reunión de Almacén y anexos,  expediente 202124001800400002E</t>
  </si>
  <si>
    <t>Se socializo el 10 de septiembre expediente  202124000201100001E radicado 20212400081243 y el 14 de diciembre esta programada otra socialización</t>
  </si>
  <si>
    <t>Se socializo el 10 de septiembre expediente  202124000201100001E radicado 20212400081243 para el 14 de diciembre se tiene programada otra socialización</t>
  </si>
  <si>
    <t>Se hace verificaciones y evaluaciones de impacto de las actividades PIC</t>
  </si>
  <si>
    <t>Se realiza de manera automática a través de la parametrización de cada uno de los comprobantes generados desde el Sistema de Información,</t>
  </si>
  <si>
    <t>Estos mecanismo se aplica de manera permanente y periódica ya esa fue la instrucción recibida para el buen manejo del programa contable y la completitud de los registros contables,</t>
  </si>
  <si>
    <t>la entidad está obligadas a realizar rendición de cuentas, para lo cual se presentaron estados financieros con corte 30 de septiembre de 2021. link
https://fuga.gov.co/transparencia/rendicion-cuentas</t>
  </si>
  <si>
    <t xml:space="preserve">En el transcurso del año se ha realizado dos socializaciones una el  10 de septiembre donde se socializaron todos los procesos, procedimientos y manuales del área financiera y otra el 5 de noviembre donde se socializó el Plan de sostenibilidad contable (gf-ftpl-01_plan_de_sosteniblidad_contable_v1_31082021), la creación de terceros y la importancia de que se generen flujos de información a contabilidad en las operaciones reciprocas expediente  202124000201100001E  </t>
  </si>
  <si>
    <t>En el Manual de Políticas Contables (manual_de_politicas_contables_v2_10022021) y el Procedimiento de Gestión contable (gf-pd-01_procedimiento_gestion_contable_v11_31082021)se encuentra el mecanismo implementado por la entidad  tendiente a facilitar el flujo de información relativo a los hechos económicos originados en cualquier dependencia</t>
  </si>
  <si>
    <t>El Manual de Políticas Contables (gf-mn-01_manual_de_politicas_contables_v2_10022021) en el numeral 7. ELABORACIÓN DE LOS ESTADOS CONTABLES  - 7.1 CONTROLES ADMINISTRATIVOS, establece: a. Comunicación a las áreas de Gestión y entes externos para el suministro oportuno de información, b. Lista de control para verificar la entrega oportuna de información, y c. Actividades de cierre de final del período contable; a través de estos controles, se identifican los documentos idóneos mediante los cuales las áreas de gestión  informan  al área contable. Adicionalmente en el plan de sostenibilidad contable (gf-ftpl-01_plan_de_sosteniblidad_contable_v1_31082021) describe cada actividad los documentos idóneos que se debe remitir información a contabilidad.</t>
  </si>
  <si>
    <t xml:space="preserve">En nuestro manual de funciones Existe segregación de funciones   (Resolución 195 de 2017)  con los cargos:
1. Subdirección de Gestión Corporativa
2. Contador (Profesional Especializado, Código 222, Grado 6)
3. Tesorero General (Profesional Tesorero General, Código 201, Grado 1)
4. Profesional Universitario Código: 219 Grado: 03 (Almacenista)
5. Profesional Especializado, Código 222, Grado 5
6. Profesional Universitario. Código: 219 Grado: 01 (2 funcionarios)
Adicionalmente en el procedimiento de gestión contable (gf-pd-01_procedimiento_gestion_contable_v11_31082021) se puede evidenciar las actividades y responsabilidades  que tiene el profesional universitario y el profesional especializado 
</t>
  </si>
  <si>
    <t xml:space="preserve">En el área se de contabilidad se da cumplimiento a lo establecido en los manuales procesos y procedimiento </t>
  </si>
  <si>
    <t xml:space="preserve">El área Contable da cumplimiento a los lineamientos establecidos para llevar los cierres contables, como es la solicitud de información, el registro de la misma y la realización de las conciliaciones establecidas. </t>
  </si>
  <si>
    <t>La FUGA  tiene documentada la realización periódica  de inventarios y cruces de información, que le permitan verificar la existencia de activos y pasivos,  a través de:
a. procedimiento Manejo y Control de Bienes (rf-pd-01_manejo_control_bienes_v11_30092021) en las actividades 2, 6, 11 y 15
b, gf-pd-01_procedimiento_gestion_contable_v11_31082021, actividad 4</t>
  </si>
  <si>
    <t>A través de la Resolución 127 del 10/08/2016 la entidad implementa el Comité de Sostenibilidad Contable que en su Artículo 3 Funciones del Comité Técnico de Sostenibilidad Contable, numeral 2 establece: "Aprobación de los ajustes contables, derechos y obligaciones, generados con ocasión del proceso de depuración contable..." y el MANUAL DE POLÍTICAS CONTABLES (gf-mn-01_manual_de_politicas_contables_v2_10022021) en su numeral 7.2 CONTROLES OPERATIVOS literal f. DEPURACIÓN CONTABLE PERMANENTE: "La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</si>
  <si>
    <t>La entidad establece en el Procedimiento de Gestión Contable  (gf-pd-01_procedimiento_gestion_contable_v11_31082021) se encuentra el flujograma de como circula la información hacia el área contable. Adicionalmente este procedimiento establece que deben enviar  información al profesional especializado de contabilidad, cumpliendo con las características,
plazos y periodicidad del Plan de sostenibilidad contable (gf-ftpl-01_plan_de_sosteniblidad_contable_v1_31082021)
y en el MANUAL DE POLITICAS  CONTABLES (gf-mn-01_manual_de_politicas_contables_v2_10022021) 7. ELABORACIÓN DE LOS ESTADOS CONTABLES, 7.1 CONTROLES ADMINISTRATIVOS b. LISTA DE CONTROL PARA VERIFICAR LA ENTREGA OPORTUNA DE INFORMACIÓN.</t>
  </si>
  <si>
    <t xml:space="preserve">A través de la Caracterización del Proceso Gestión Financiera  (gf-ca-01_caracterizacion_gestion_financiera_v5_3108202)1se evidencia que se identifican proveedores tanto internos como externos en cada uno de los ciclos del PHVA, 
En el procedimiento de gestión contable (gf-pd-01_procedimiento_gestion_contable_v11_31082021) .Información recibida de recursos humanos,  se identifica el proveedor de la información relativa a la nomina y sus gastos asociados,
En la actividad 3,5 contabilización registro procesos judiciales, se identifica a la oficina Jurídica como proveedor del estado de e procesos judiciales
</t>
  </si>
  <si>
    <t>Es factible por cuanto al tener incivilizados los derechos y obligaciones se cuenta con la trazabilidad para determinar la baja o no de las partidas que la constituyen.
Durante a la fecha  no se presentaron bajas</t>
  </si>
  <si>
    <t>Para la elaboración del MANUAL DE POLITICAS CONTABLES (gf-mn-01_manual_de_politicas_contables_v2_10022021)se tuvieron encuentra todos los lineamientos establecidos por
la Contaduría General de la Nación en el Marco Conceptual, el Marco Normativo Contable
para entidades de Gobierno, anexos a la Resolución 533 de 2015 y sus modificaciones;
también se contemplaron definiciones y dinámicas emitidas en el Catálogo General de
Cuentas para Entidades de Gobierno</t>
  </si>
  <si>
    <t>Para el proceso de identificación se siguió los lineamientos establecidos en el  MANUAL DE POLITICAS CONTABLES  (gf-mn-01_manual_de_politicas_contables_v2_10022021), se identifican los criterios de reconocimiento inicial y posterior que afectan la gestión contable de la entidad.</t>
  </si>
  <si>
    <t>Si se utiliza la versión actualizada del catalogo  general de cuentas y se evidencia, a través de la información publicada en la página web de la entidad - Link de Transparencia,(https://fuga.gov.co/estados-financieros-fuga-2021) que los mismos corresponden a la estructura dispuesta en el CATÁLOGO GENERAL DE CUENTAS para entidades de Gobierno, publicado por la Contaduría General de la Nación según resolución 620 de 2015 "Por la cual se incorpora el Catálogo General de Cuentas al Marco normativo para entidades de gobierno" y su ultimas versiones actualizado según lo dispuesto en las Resoluciones 079  y 081  de 2021 (CGC Versión 2015.12)
Adicionalmente con la validación que  realiza las plataforma Chip con ocasión del reporte trimestral ya que si no cumple con la estructura o si hay cuentas no vigentes no deja cargar la información.</t>
  </si>
  <si>
    <t>El Manual de Políticas Contables gf-mn-01_manual_de_politicas_contables_v2_10022021,es la guía para el desarrollo del proceso contable:
a. SE envía Comunicación a las áreas de gestión y entes externos para el suministro oportuno de información (Vigencia 2021) - Requerimientos mínimos y fechas de reporte de la información contable ( correo electrónico) Se aporta como evidencia los correos enviados, 
b. El cumplimiento de las Actividades de Cierre al final del periodo contable se realiza a través de conciliaciones y reporte de las áreas vinculadas a la gestión contable.,, reconocimiento de derechos, elaboración de inventario de bienes, legalización de cajas menores,  conciliaciones, verificación de operaciones reciprocas, ajustes por provisiones, depreciaciones, amortizaciones, sentencias y conciliaciones, las cuentas de orden y la presentación de las notas a los estados contables.
c.  Se hacen las conciliaciones   cuenta de enlace,  cuentas por pagar, nómina, propiedades, planta y equipo, obligaciones contingentes, operaciones interinstitucionales
d.  A través del expediente Orfeo  202124001800200001E se evidencian las conciliaciones bancarias mensuales vigencia 2021
e.  Se hacen  las conciliaciones de las operaciones reciprocas   formatos establecidos para tal fin, los cuales se constituyen en el soporte para la realización de ajustes, reclasificaciones, correcciones y/o modificaciones contables expediente Orfeo 202124001800300001E
g.Se Aprobó el Plan de Sostenibilidad Contable vigencia 2021 (Subdirección de Gestión Corporativa); en el primer comité de sostenibilidad contable, radicado Orfeo 20212400060693</t>
  </si>
  <si>
    <t>El MANUAL DE POLÍTICAS CONTABLES (gf-mn-01_manual_de_politicas_contables_v2_10022021) Versión 3, de fecha 10/02/2021 establece en el numeral 7.2. CONTROLES OPERATIVOS, lo relacionado con a. Verificación y Conciliación de Información Contable , b) Conciliaciones Bancarias y c) operaciones reciprocas, a través de los cuales se da lineamientos para la realización de las conciliaciones de las partidas más relevantes, a fin de lograr una adecuada identificación y medición. Adicionalmente el Procedimiento de Gestión contable gf-pd-01_procedimiento_gestion_contable_v11_31082021 está el que se deben hacer las respectivas conciliaciones: Conciliaciones con talento humano Expediente Orfeo 202124001800400001ERecursos físicos radicado Orfeo  202124001800400002EConciliaciones Bancarios Expediente Orfeo 202124001800200001E Conciliaciones Reciprocas Expediente Orfeo 202124001800300001E</t>
  </si>
  <si>
    <t>Si se verifica a aplicación de estas directrices y las evidencias quedan radicadas en Orfeo
Conciliaciones con talento humano Expediente Orfeo 202124001800400001E
Recursos físicos radicado Orfeo  202124001800400002E
Conciliaciones Bancarios Expediente Orfeo 202124001800200001E 
Conciliaciones Reciprocas Expediente Orfeo 202124001800300001E</t>
  </si>
  <si>
    <t>SI se  cumple con estas directrices, procedimientos, guías o lineamientos ya que se realizan periódicamente:
a. Conciliación del inventario registrado en el Sistema de Información Vigente - Aplicativo de Inventario de Almacén contra el inventario físico 
b. Conciliación almacén -  contabilidad. Expediente Orfeo Recursos físicos radicado Orfeo  202124001800400002E
c. Realización Inventario físico 2021 202127003101200001E</t>
  </si>
  <si>
    <t xml:space="preserve">De conformidad con lo establecido en el procedimiento de Gestión Contable (gf-pd-01_procedimiento_gestion_contable_v11_3108202) de la entidad; el análisis, depuración y seguimiento se lleva a cabo de manera mensual. Se evidencia a través de las conciliaciones y actas con las áreas que intervienen en el proceso contable. 
Conciliaciones con talento humano Expediente Orfeo 202124001800400001E
Recursos físicos radicado Orfeo  202124001800400002E
Conciliaciones Bancarios Expediente Orfeo 202124001800200001E 
Conciliaciones Reciprocas Expediente Orfeo 202124001800300001E
</t>
  </si>
  <si>
    <t>Se valida a través de los reportes que realiza la entidad de su información contable,  en los aplicativos de Bogotá Consolida de la Secretaría Distrital de Hacienda y del  aplicativo CHIP de la Contaduría General de la Nación. 
Pues si no tiene la estructura del plan de cuentas no se puede suministrar o enviar  la información a esta entidades de control ya que los validadores de estas  no la dejan presentar. Adicionalmente se consulta la página de la CGN en Link www.contaduria.gov.co/catalogo-general-de-cuentas,</t>
  </si>
  <si>
    <t>La entidad registra de maniera individualizados los hechos económicos y lo evidencia los  Libros Auxiliares que genera el aplicativos de  Contabilidad (V Summer)
expediente Orfeo 202124003700300001E</t>
  </si>
  <si>
    <t xml:space="preserve">En el proceso de clasificación se consideran los criterios definidos en el marco normativo aplicable a la entidad los cuales fueron adoptados en el Manual de Políticas Contables(gf-mn-01_manual_de_politicas_contables_v2_10022021) y Se evidencia a través de la estructura de la información generada por el sistema de información (V Summer) desglosada en Clase, Grupos, Cuentas, Subcuentas, Libros Auxiliares y Terceros  </t>
  </si>
  <si>
    <t>Los hechos económicos e  la FUGA son registrados con  documentos soporte idóneo los mismos están establecidos en el Plan de sostenibilidad contable (gf-ftpl-01_plan_de_sosteniblidad_contable_v1_1082021) en este plan se describe las actividades, los documentos y la forma que deben allegar a contabilidad las diferentes áreas ( Gestión del Talento Humanos-Recursos Físicos-Tesorería-Presupuesto-Oficina Asesora Jurídica y los supervisores) los respectivos soportes para su registro contable,</t>
  </si>
  <si>
    <t>La entidad conserva y custodia los documentos soportes a través del Sistema ORFEO.  Lo cual es coherente con la política de cero papel, en el marco del piloto de Oficina “Cero Papel” implementado desde el 23 de junio de 2020 a través de la Circular 014 de 2020, complementada con la Circular 021 de 2020, 
expediente Orfeo 202128004600100001E - 202013002000900026E</t>
  </si>
  <si>
    <t>Todos los hechos económicos  se registran en comprobantes de contabilidad, ya sea de manera manual o forma automática en el sistema de información, de conformidad con la parametrización de cada documento contable y se elaboran de conformidad con el hecho económico que lo genera, ejemplo comprobantes de egreso, ingreso, ordenes de pago, nomina, etc.,</t>
  </si>
  <si>
    <t>Todos los hechos económicos se registran de forma cronológica y consecutiva se anexa pantallazo de los comprobantes de egreso (CE)</t>
  </si>
  <si>
    <t>Teniendo en cuenta que la entidad parametrizo su contabilidad de conformidad con lo establecido en la Resolución 620 de 2015 los libros de contabilidad se generan automática desde la información registrada en los comprobantes de Contabilidad. (Sistema de Información V Summer</t>
  </si>
  <si>
    <t>La Contabilidad en la FUGA se lleva mediante un aplicativo contable (vsummer) y el registro primario se hace en los comprobantes de contabilidad, y el sistema con la información  registrada en estos comprobantes genera automáticamente los respectivos libros auxiliares; por lo tanto es razonable, coherente y verificable afirmar que la información registrada en los libros de contabilidad coinciden con los comprobantes de contabilidad.</t>
  </si>
  <si>
    <t xml:space="preserve">En el Procedimiento Gestión Contable (gf-pd-01_procedimiento_gestion_contable_v11_31082021)se evidencian controles establecidos sobre la verificación de los registros contables de la entidad estos se observan en la  Actividad cuatro comprobación de registros contables, y en la actividad 6 revisa movimientos y saldos; El programa contable tiene una herramienta en el modulo de procesos las opciones de Reprocesar Movimientos, Actualizar índices, inconsistencias (genera inconsistencias en el registro de la información) y verificar consecutivos que ayuda verificar la completitud de los registros contables.
</t>
  </si>
  <si>
    <t>La transmisión de los informes  a la Contaduría General de la Nación, se hace con la información contable que suministra el aplicativo, la cual no se genera hasta cuando no se ha surtido la verificación  de la información allí registrada.  
Se aporta como evidencia  balance de prueba expediente  Orfeo Expediente 202124003700400001E  y estados financieros expediente Orfeo 202124002700200001E</t>
  </si>
  <si>
    <t>A través del MANUAL DE POLÍTICAS CONTABLES (gf-mn-01_manual_de_politicas_contables_v2_10022021), se evidencia que la entidad  cuenta los  criterios de medición de los hechos económicos establecidos para las cuentas por cobrar, los inventarios, propiedad planta y equipo, activos intangibles, activos y pasivos contingentes los cuales  corresponden al marco normativo aplicable en la FUGA.</t>
  </si>
  <si>
    <t>En la Política de Propiedad, Planta y Equipo establecida en el MANUAL DE POLITICAS CONTABLES ((gf-mn-01_manual_de_politicas_contables_v2_10022021)), se definieron los porcentajes de depreciación para los bienes y elementos que dan lugar a depreciación, los cuales de adoptaron en la parametrización del Sistema de Información (Módulo Almacén)
Durante el periodo evaluado los criterios de medición y calculo no sufrieron variaciones de acuerdo con la normatividad vigente</t>
  </si>
  <si>
    <t>En la Política de Propiedad, Planta y Equipo establecida en el MANUAL DE POLITICAS CONTABLES (gf-mn-01_manual_de_politicas_contables_v2_10022021), se definieron los porcentajes de depreciación para los bienes y elementos que dan lugar a depreciación, los cuales de adoptaron en la parametrización del Sistema de Información (Módulo Almacén), como se puede evidenciar en las notas a los estados financieros de diciembre de 2020 link https://fuga.gov.co/estados-financieros-fuga-2020</t>
  </si>
  <si>
    <t>La vida útil de la propiedad, planta y equipo, y la depreciación son objeto de revisión periódica para el año 2021 ya se empezó se adelantaron las gestiones para realizar esta activada como se evidencia en la conciliación de almacén de noviembre radicado Orfeo .20212700109393</t>
  </si>
  <si>
    <t>se solicito mediante correo radicado en Orfeo n. 20212400098513 información sobre indicios de deterioro de la propiedad planta y equipo</t>
  </si>
  <si>
    <t>Los criterios para   Medición  Posterior  de cada uno de los elementos de los estados financieros, documentados través del MANUAL DE POLÍTICAS CONTABLES (gf-mn-01_manual_de_politicas_contables_v2_10022021) se establecieron con  base en la  normatividad aplicable como se evidencia en las notas a los estados financieros de diciembre 2020. link https://fuga.gov.co/estados-financieros-fuga-2020</t>
  </si>
  <si>
    <t>Se evidencia a través de las revelaciones a los estados financieros a corte de diciembre de 2020, en la aplicación de las políticas contables establecidas en el MANUAL DE POLITICAS CONTABLES (gf-mn-01_manual_de_politicas_contables_v2_10022021), en lo relacionado con Medición Posterior link https://fuga.gov.co/estados-financieros-fuga-2020</t>
  </si>
  <si>
    <t>La actualización de los hechos económicos se realiza de manera oportuna teniendo en cuenta que la gestión contable de la entidad se realiza  por interfaz de los módulos de Contabilidad, nomina y Almacén, el registro  se realiza de acuerdo a la información suministrada al área de contabilidad por las diferentes dependencias y responsables de suministrar la información y teniendo encuentra el plan de sostenibilidad contable (gf-ftpl-01_plan_de_sosteniblidad_contable_v1_31082021)y la información solicitada por correo electrónico a las diferentes áreas.</t>
  </si>
  <si>
    <t>Se evidencia a través la aplicación de las políticas contables establecidas en el MANUAL DE POLITICAS CONTABLES (gf-mn-01_manual_de_politicas_contables_v2_10022021) y en las políticas transversales .
En lo que va corrido del periodo evaluado  no se presentaron situaciones que implicaran juicios profesionales de expertos ajenos,</t>
  </si>
  <si>
    <t>La  entidad publica mensualmente los estados financieros en la pagina web de la entidad link https://fuga.gov.co/estados-financieros-fuga-2021,
El reporte  de estados financieros en los aplicativos  CHIP de la Contaduría General de la Nación, Bogotá Consolida, y Sivicof, se presentaron de conformidad con los lineamientos establecidos en la entidad  en el MANUAL DE POLÍTICAS CONTABLES (gf-mn-01_manual_de_politicas_contables_v2_10022021)y  el Instructivo Elaboración Estados (gf-in-03_instructivo_elaboracion_estados_financieros_v3_12052020_1)</t>
  </si>
  <si>
    <t>De conformidad con la publicación en la página web de la entidad - link https://fuga.gov.co/estados-financieros-fuga-2020, de los estados financieros  al corte vigencia diciembre de 2020, se observa que se  incluye:  ; , Balance General,  Estado de Actividad Financiera, Económica, Social y Ambiental, Estado de cambios en el patrimonio y Notas a los Estados Contables,  con lo cual se da cumplimiento a lo establecido en la Resolución 706 de 2016  "Por la cual se establece la información a reportar, requisitos y plazos de envío a la Contaduría General de la Nación". Artículo 23. Información que corresponde a lo publicado en el Sistema CHIP de la Contaduría General de la Nación, lo anterior de conformidad con la validación realizada directamente en el siguiente link https://www.chip.gov.co/schip_rt/index.jsf
Es de aclarar que el estado de flujos de efectivo para el cierre 2020 es voluntario su obligatoriedad empieza con los estados financieros con corte diciembre 31 de 2023</t>
  </si>
  <si>
    <t>De acuerdo a la información contable reportada a los entes de control y supervisión, la certificación del contador en los estados financieros publicados y la validación por parte de contabilidad para el cierre de los ejercicios mensuales y el anual, se observa que los saldos presentados en los estados financieros coinciden con los libros de contabilidad.</t>
  </si>
  <si>
    <t>La entidad a través de los estados financieros publicados en su página web link https://www.fuga.gov.co/estados-financieros-fuga-2021, presenta a los usuarios la información financiera de la FUGA,  se incluye el documento comentarios a los estados financieros  se presentan las aclaraciones o ilustración de las principales variaciones dando cumplimiento a  Resolución No. 533 de 2015 y sus modificatorias.</t>
  </si>
  <si>
    <t>Los estados financieros publicados mes a mes van acompañados de un documento Word denominado comentarios a los estados financieros donde se hace referencia a las variaciones significativas que s representan de un periodo a otro. 
Expediente Orfeo 202124002700200001E</t>
  </si>
  <si>
    <t>Las notas explican la metodologías o la aplicación de juicios profesionales en la preparación de la información, como se puede evidenciar en los estados financieros de diciembre de 2020 link https://www.fuga.gov.co/estados-financieros-fuga-2020</t>
  </si>
  <si>
    <t>La información se genera desde un único aplicativo y es la misma que llega a todos los usuarios y para corroborar esto se hacen conciliaciones,</t>
  </si>
  <si>
    <t>Las cifras presentadas en los estados financieros con las presentadas en la rendición de cuentas corresponde a la entregada por el área de Contabilidad en el ejercicio de consolidación del informe presentado, por lo cual son las mismas cifras</t>
  </si>
  <si>
    <t>Se evidencia a través de los seguimientos trimestrales en la matriz de riesgos y se reporta a la oficina asesora de planeación.</t>
  </si>
  <si>
    <t>Sí, se establecido la probabilidad, ocurrencia e impacto del riesgo identificado. El cual tiene establecido un  control y un plan de tratamiento. Se puede consultar el link https://intranet.fuga.gov.co/mapa-de-riegos-por-procesos (Mapa de Riesgos 2021)</t>
  </si>
  <si>
    <t>Sí, se revisan y se monitorea trimestralmente no se ha actualizaciones recientes, la metodología ha cambiado y de acuerdo a lo programado institucionalmente se actualizarán en la vigencia 2022.</t>
  </si>
  <si>
    <t>si, Las personas involucradas en el proceso contable están capacitadas para identificar los hechos económicos propios de la Entidad que tienen impacto contable ya que cumplen el perfil establecido para desempeñar cada cargo</t>
  </si>
  <si>
    <t>Si, dentro del plan institucional de capacitación se tiene encuentra al personal involucrado en el proceso contable radicados Orfeo  20212800110553 y 20212800040933</t>
  </si>
  <si>
    <t>se  verifica el plan de capacitación radicado Orfeo 20212800110553</t>
  </si>
  <si>
    <t>Se socializó el 10 de septiembre expediente  202124000201100001E radicado 20212400081243</t>
  </si>
  <si>
    <t>La verificación del cumplimiento de lo establecido en el manual y los procedimientos relacionados, se realiza en el desarrollo de los Comités de Sostenibilidad Contable. Se aporta evidencia de las actas del comité vigencia 2020.</t>
  </si>
  <si>
    <r>
      <t xml:space="preserve">En la muestra aleatoria realizada a los lineamientos establecidos en el Manual de Políticas Contables,  se evidenció:
</t>
    </r>
    <r>
      <rPr>
        <b/>
        <sz val="14"/>
        <color indexed="8"/>
        <rFont val="Arial"/>
        <family val="2"/>
      </rPr>
      <t>Se cumple:</t>
    </r>
    <r>
      <rPr>
        <sz val="14"/>
        <color indexed="8"/>
        <rFont val="Arial"/>
        <family val="2"/>
      </rPr>
      <t xml:space="preserve">
a.</t>
    </r>
    <r>
      <rPr>
        <i/>
        <sz val="14"/>
        <color indexed="8"/>
        <rFont val="Arial"/>
        <family val="2"/>
      </rPr>
      <t xml:space="preserve"> Comunicación a las áreas de gestión y entes externos para el suministro oportuno de información (Vigencia 2018) - Requerimientos mínimos y fechas de reporte de la información contable (Memorando y/o correo electrónico</t>
    </r>
    <r>
      <rPr>
        <sz val="14"/>
        <color indexed="8"/>
        <rFont val="Arial"/>
        <family val="2"/>
      </rPr>
      <t xml:space="preserve">) Se aporta como evidencia Radicado ORFEO 20182000030373 del 24/09/2018, dirigido a los Ordenadores del Gastos, Responsables de Proyectos, Supervisores de contratos y responsables del PAC. Asunto. Cierre presupuestal y financiero vigencia 2018.
b. </t>
    </r>
    <r>
      <rPr>
        <i/>
        <sz val="14"/>
        <color indexed="8"/>
        <rFont val="Arial"/>
        <family val="2"/>
      </rPr>
      <t>Actividades de Cierre al final del periodo contable:</t>
    </r>
    <r>
      <rPr>
        <sz val="14"/>
        <color indexed="8"/>
        <rFont val="Arial"/>
        <family val="2"/>
      </rPr>
      <t xml:space="preserve"> se realiza a través de conciliaciones y reporte de las áreas vinculadas a la gestión contable.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reciprocas, ajustes por provisiones, depreciaciones, amortizaciones, sentencias y conciliaciones, las cuentas de orden y la presentación de las notas a los estados contables).
c.  Se evidencia la realización de las conciliaciones de saldos para la cuenta de tesorería, cuenta de enlace, deudores, cuentas por pagar, nómina, propiedades, planta y equipo, obligaciones contingentes, operaciones interinstitucionales y ejecución presupuestal realizadas durante la vigencia 2018
d.  A través del servidor se evidencian las conciliaciones bancarias mensuales vigencia 2018
e.  Se evidencia in situ las conciliaciones de las operaciones reciprocas (hojas de trabajo y  formatos establecidos para tal fin, los cuales se constituyen en el soporte para la realización de ajustes, reclasificaciones, correcciones y/o modificaciones contables - Mínimo una trimestral).
</t>
    </r>
    <r>
      <rPr>
        <b/>
        <sz val="14"/>
        <color indexed="8"/>
        <rFont val="Arial"/>
        <family val="2"/>
      </rPr>
      <t>No se Cumple o se cumple parcialmente:</t>
    </r>
    <r>
      <rPr>
        <sz val="14"/>
        <color indexed="8"/>
        <rFont val="Arial"/>
        <family val="2"/>
      </rPr>
      <t xml:space="preserve">
a. </t>
    </r>
    <r>
      <rPr>
        <i/>
        <sz val="14"/>
        <color indexed="8"/>
        <rFont val="Arial"/>
        <family val="2"/>
      </rPr>
      <t>Lista de control para verificar la entrega oportuna de información vigencia 2018</t>
    </r>
    <r>
      <rPr>
        <sz val="14"/>
        <color indexed="8"/>
        <rFont val="Arial"/>
        <family val="2"/>
      </rPr>
      <t xml:space="preserve">.  Se aporta como evidencia lista de control del mes de Diciembre de 2018, en los meses precedentes no se aplico. 
b. No se evidencio  Plan de Sostenibilidad Contable para la vigencia 2018 (Subdirección de Gestión Corporativa); se informa que la entidad no requiere el Plan de Sostenibilidad por cuanto no existen partidas pendientes por depurar.
c. No se evidencio el ejercicio o ejercicios de autoevaluación del proceso contable realizados durante la vigencia 2018.
d. Se encuentran publicados en la página web de la entidad los estados financieros correspondientes al I, III y IV Trimestre de la vigencia,
e. No se deja registro documental de la publicación en las carteleras de las sedes de la entidad,  de los estados financieros mensuales. Lo anterior dificulta la verificación del cumplimiento de este lineamiento.
</t>
    </r>
  </si>
  <si>
    <r>
      <t xml:space="preserve">OBSERVACIÓN:
a. La Lista de verificación establecida en  el ítem 7. ELABORACIÓN DE LOS ESTADOS CONTABLES -  7.1 CONTROLES ADMINISTRATIVOS, literal b,  se aplico sólo para el mes de Diciembre con el cierre anual
b. No se dio cumplimiento a lo establecido en el ítem 7. ELABORACIÓN DE LOS ESTADOS CONTABLES -  7.2 CONTROLES OPERATIVOS - f. DEPURACIÓN CONTABLE PERMANENTE: "La FUNDACION GILBERTO ALZATE AVENDAÑO, anualmente formulara, revisara, evaluara y actualizara el Plan de Sostenibilidad Contable."
c.  No se dio cumplimiento a lo establecido en el ítem 7. ELABORACIÓN DE LOS ESTADOS CONTABLES - 7.4 AUTOEVALUACIÓN DEL PROCESO CONTABLE: "El responsable de contabilidad realizará la autoevaluación teniendo en cuenta los planes de mejoramiento, los Informes de auditorías internas y externas y las recomendaciones de la Contaduría General de la Nación y la Contaduría Distrital en los casos en que se presenten, para tal efecto documentará las acciones correctivas y preventivas a las que haya lugar."
d. Los estados financieros de la entidad para la vigencia 2018  sólo se encuentra publicados para el I, III y IV trimestre, incumpliendo lo establecido en el Manual de Políticas Contables Numeral 7. ELABORACIÓN DE LOS ESTADOS CONTABLES -  7.2 Controles Operativos, Numeral e. Publicación de los Estados Contables.   De manera adicional no se aporto evidencia que dieran cuenta del  cumplimiento integral a lo establecido en el Ley 734 de 2002. Artículo 34 Numeral 36 </t>
    </r>
    <r>
      <rPr>
        <i/>
        <sz val="14"/>
        <color indexed="8"/>
        <rFont val="Arial"/>
        <family val="2"/>
      </rPr>
      <t>"Publicar mensualmente en las dependencias de la respectiva entidad, en lugar visible y público, los informes de gestión, resultados, financieros y contables que se determinen por autoridad competente, para efectos del control social de que trata la Ley 489 de 1998 y demás normas vigente</t>
    </r>
    <r>
      <rPr>
        <sz val="14"/>
        <color indexed="8"/>
        <rFont val="Arial"/>
        <family val="2"/>
      </rPr>
      <t>s" y la Resolución 182 de 2017 "</t>
    </r>
    <r>
      <rPr>
        <i/>
        <sz val="14"/>
        <color indexed="8"/>
        <rFont val="Arial"/>
        <family val="2"/>
      </rPr>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r>
    <r>
      <rPr>
        <sz val="14"/>
        <color indexed="8"/>
        <rFont val="Arial"/>
        <family val="2"/>
      </rPr>
      <t>" 
RECOMENDACIÓN:
a. Implementar y socializar a las áreas vinculadas con la gestión contable, la lista de verificación establecida en el Manual para verificar la entrega oportuna de la información al área contable.
b. Ajustar los formatos con los cuales se presentaron las conciliaciones Contabilidad-Almacén vigencia 2018, de conformidad con la fecha de implementación de los documentos SIG aprobados en la entidad; lo anterior teniendo en cuenta que en la verificación realizada por la OCI se observó que los formatos de las conciliaciones presentadas antes del mes de Agosto de 2018 documentadas en el aplicativo ORFEO, están elaboradas en documentos SIG aprobados en fecha posterior al  mes de conciliación referido en el mismo. (Conciliación del mes de Abril de 2018 elaborada en formato con fecha de aprobación Agosto de 2018)
c. Dar cumplimiento a lo establecido en el Manual en relación al Plan de Sostenibilidad o documentar al inicio de la vigencia, la justificación de la no necesidad de implementarlo en el periodo correspondiente (Comité Técnico de Sostenibilidad Contable).
d. Publicar en la página web de la entidad la información relacionada con los estados contables para cada uno de los trimestres de la vigencia.
e. Dar cumplimiento a lo establecido en la normatividad vigente relacionada con la publicación mensual de los estados financieros o documentar la gestión realizada de tal manera que permita verificar y garantizar el cumplimiento de la misma.
f. De considerarse pertinente, publicar de manera mensual los estados financieros en la página web de la entidad - Link de Transparencia, en atención al criterio de proactividad de la entidad y de lo dispuesto en la Resolución 182 de 2017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  Numeral 3.3. Publicación.</t>
    </r>
  </si>
  <si>
    <r>
      <t>Conforme lo observado y teniendo en cuenta que no se evidencia el cumplimiento para la vigencia 2019 de lo establecido en el Manual de Políticas Contables,  ítem 7. ELABORACIÓN DE LOS ESTADOS CONTABLES - 7.4 AUTOEVALUACIÓN DEL PROCESO CONTABLE:</t>
    </r>
    <r>
      <rPr>
        <i/>
        <sz val="14"/>
        <color indexed="8"/>
        <rFont val="Arial"/>
        <family val="2"/>
      </rPr>
      <t xml:space="preserve"> "El responsable de contabilidad realizará la autoevaluación teniendo en cuenta los planes de mejoramiento, los Informes de auditorías internas y externas y las recomendaciones de la Contaduría General de la Nación y la Contaduría Distrital en los casos en que se presenten, para tal efecto documentará las acciones correctivas y preventivas a las que haya lugar."</t>
    </r>
    <r>
      <rPr>
        <sz val="14"/>
        <color indexed="8"/>
        <rFont val="Arial"/>
        <family val="2"/>
      </rPr>
      <t>; observado también en el seguimiento llevado a cabo al corte de diciembre de 2018; se recomienda documentar la gestión realizada por el profesional responsable de contabilidad, conforme lo dispuesto en el Manual.</t>
    </r>
  </si>
  <si>
    <r>
      <t>De conformidad con lo registrado por la 1a. línea de defensa se evidencian debilidades en la aplicación de las políticas contables relacionadas con:
7. Elaboración de los Estados Contables:
7.1. Controles administrativos, literal a: Comunicación a las áreas de gestión y entes externos para el suministro oportuno de información.  Para la vigencia 2020 no se realizó la actualización de los requerimientos mínimos, fechas de reporte y responsables de las áreas de gestión que aportan información al proceso contable. 
7.2. Controles Operativos, literal f: Depuración Contable Permanente, específicamente en lo relación con la formulación, revisión, evaluación y actualización del Plan de Sostenibilidad Contable; y literal d: Presentación de información contable: de la verificación realizada al link https://www.chip.gov.co/schip_rt/index.jsf, se evidencia que no se reportó la información correspondiente a CGR PRESUPUESTAL correspondiente a los periodos Ene a Mar y Abr a Jun 2020</t>
    </r>
    <r>
      <rPr>
        <sz val="14"/>
        <color indexed="8"/>
        <rFont val="Arial"/>
        <family val="2"/>
      </rPr>
      <t xml:space="preserve">
7.4. Autoevaluación del Proceso Contable: No se aporta evidencia que permita validar la gestión realizada por el responsable del área de Contabilidad en cumplimiento de lo establecido en este ítem.
7.5. Capacitación y actualización contable:  No se evidencian actividades gestionadas a través del PIC 2020 que permitan validar el cumplimiento de lo establecido en este ítem</t>
    </r>
  </si>
  <si>
    <r>
      <t>Se recomienda:
* Fortalecer la gestión de monitoreo realizado por la 1a. línea de defensa por cuanto se observa que lo registrado no es acorde con la gestión adelantada y adicionalmente no incluyen todos o por lo menos los aspectos mas relevantes dispuestos en el Manual aprobado.
* Dar cumplimiento a lo establecido en los lineamientos del Manual de Política Contable respecto a la actualización de los tiempos y responsables de la información a entregar a Contabilidad , no solo para la realización de los cierres anuales sino de los cierres mensuales. Situación sobre la cual la Dirección Distrital de Contabilidad también genero la alerta en su segunda visita del 24/11/2020
* Elaborar el Plan de Sostenibilidad Contable o como recomendó también la DDC en la visita antes mencionada, formular un plan de mantenimiento que permita identificar como se mantiene la gestión contable.
* Fortalecer los controles que garanticen que se está reportando la información a los diferentes entes que la requieren, dentro de los términos establecidos.
*  Teniendo en cuenta que no se aporta evidencia respecto a la gestión adelantada por el profesional responsable de Contabilidad respecto a:  "</t>
    </r>
    <r>
      <rPr>
        <i/>
        <sz val="14"/>
        <color indexed="8"/>
        <rFont val="Arial"/>
        <family val="2"/>
      </rPr>
      <t>El responsable de contabilidad realizará la autoevaluación teniendo en cuenta los planes de mejoramiento, los Informes de auditorías internas y externas y las recomendaciones de la Contaduría General de la Nación y la Contaduría Distrital en los casos en que se presenten, para tal efecto documentará las acciones correctivas y preventivas a las que haya lugar</t>
    </r>
    <r>
      <rPr>
        <sz val="14"/>
        <color indexed="8"/>
        <rFont val="Arial"/>
        <family val="2"/>
      </rPr>
      <t>", se recomienda fortalecer y documentar la gestión que se adelante en cumplimiento de lo establecido
* Incluir en el PIC, capacitaciones que  fortalezcan los conocimientos del equipo de trabajo del proceso de gestión financiera.</t>
    </r>
  </si>
  <si>
    <r>
      <t xml:space="preserve">Teniendo en cuenta que el Manual de Políticas Contables no presento actualizaciones durante la vigencia 2019, se mantiene lo observado por el equipo auditor en el seguimiento realizado al cierre de la vigencia 2018: </t>
    </r>
    <r>
      <rPr>
        <i/>
        <sz val="14"/>
        <color indexed="8"/>
        <rFont val="Arial"/>
        <family val="2"/>
      </rPr>
      <t>"De conformidad con lo establecido en el Manual de Políticas Contables a través de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r>
  </si>
  <si>
    <r>
      <rPr>
        <sz val="14"/>
        <color indexed="8"/>
        <rFont val="Arial"/>
        <family val="2"/>
      </rPr>
      <t xml:space="preserve">De conformidad con lo establecido en el Manual de Políticas Contables; en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r>
    <r>
      <rPr>
        <sz val="14"/>
        <color indexed="10"/>
        <rFont val="Arial"/>
        <family val="2"/>
      </rPr>
      <t xml:space="preserve">
</t>
    </r>
  </si>
  <si>
    <r>
      <t xml:space="preserve">Considerando que el Manual de Políticas Contables no fue actualizado durante la vigencia 2019, se mantiene lo observado por el equipo auditor en el seguimiento realizado al cierre de la vigencia 2018: </t>
    </r>
    <r>
      <rPr>
        <i/>
        <sz val="14"/>
        <color indexed="8"/>
        <rFont val="Arial"/>
        <family val="2"/>
      </rPr>
      <t>"El MANUAL DE POLITICAS CONTABLES (GFI-MA-03) de la FUGA, de manera general y específicamente en el numeral 6 POLÍTICAS CONTABLES y 7 ELABORACIÓN DE LOS ESTADOS CONTABLES,  propenden por la representación fiel de la información financiera.</t>
    </r>
  </si>
  <si>
    <r>
      <t>De acuerdo a lo observado en los documentos publicados por la entidad, tanto en su página web como en la intranet (Centrifuga); se evidencia  la implementación de instrumentos  para   el seguimiento al cumplimiento de los planes de mejoramiento derivados de los hallazgos de auditoría interna o externa, tales como:  Procedimiento Plan de Mejoramiento (CEM-PD-03) Versión 2: Fecha de Actualización 15/12/2016 cuyo objetivo es "</t>
    </r>
    <r>
      <rPr>
        <i/>
        <sz val="14"/>
        <color indexed="8"/>
        <rFont val="Arial"/>
        <family val="2"/>
      </rPr>
      <t>Establecer las actividades para la formulación y seguimiento de los Planes de Mejoramiento por Procesos e Institucional para contribuir al mejoramiento continuo de la Fundación Gilberto Álzate Avendaño</t>
    </r>
    <r>
      <rPr>
        <sz val="14"/>
        <color indexed="8"/>
        <rFont val="Arial"/>
        <family val="2"/>
      </rPr>
      <t>" y el Procedimiento Acciones Correctivas,  Preventivas y de Mejora (CEM-PD-05) Versión 2: Fecha de Actualización 15/12/2015 cuyo objetivo es "</t>
    </r>
    <r>
      <rPr>
        <i/>
        <sz val="14"/>
        <color indexed="8"/>
        <rFont val="Arial"/>
        <family val="2"/>
      </rPr>
      <t>Tomar acciones correctivas o preventivas con el fin de eliminar las causas de no conformidades reales o potenciales, detectadas tanto en los procesos como en la prestación del servicio, para prevenir que vuelva a ocurrir o que ocurra y generar así mejoramiento continuo en la Entidad.</t>
    </r>
    <r>
      <rPr>
        <sz val="14"/>
        <color indexed="8"/>
        <rFont val="Arial"/>
        <family val="2"/>
      </rPr>
      <t>"</t>
    </r>
  </si>
  <si>
    <r>
      <t>De acuerdo a lo observado en los documentos publicados por la entidad, tanto en su página web https://fuga.gov.co/transparencia/planes-mejoramiento como en la intranet (Centrifuga); se evidencia  la implementación de instrumentos  para   el seguimiento al cumplimiento de los planes de mejoramiento derivados de los hallazgos de auditoría interna o externa, tales como:  Procedimiento Plan de Mejoramiento  (GM-PD-01) Versión 4: Fecha de Actualización 21/10/2020 cuyo objetivo es "</t>
    </r>
    <r>
      <rPr>
        <i/>
        <sz val="14"/>
        <rFont val="Arial"/>
        <family val="2"/>
      </rPr>
      <t>Subsanar o corregir las causas de los hallazgos identificados en los ejercicios de auditoría interna y externa, y las oportunidades de mejora identificadas al interior de los procesos, a través de la formulación, seguimiento y evaluación de los planes de  mejoramiento de la entidad, con el fin de fortalecer la gestión institucional"</t>
    </r>
  </si>
  <si>
    <r>
      <t>La Oficina de Control Interno el 11/04/2019, llevo a cabo el taller de Planes de Mejoramiento, cuyo objetivo fue "</t>
    </r>
    <r>
      <rPr>
        <i/>
        <sz val="14"/>
        <color indexed="8"/>
        <rFont val="Arial"/>
        <family val="2"/>
      </rPr>
      <t>Socializar la metodología general para la formulación, ejecución y seguimiento de los planes de mejoramiento, a través de ejercicios lúdicos y prácticos</t>
    </r>
    <r>
      <rPr>
        <sz val="14"/>
        <color indexed="8"/>
        <rFont val="Arial"/>
        <family val="2"/>
      </rPr>
      <t>", taller que contó con la presencia de 19 asistentes.
No obstante lo anterior es importante precisar que en la lista de asistencia no se observa la participación de los servidores vinculados al proceso de Gestión Financiera</t>
    </r>
  </si>
  <si>
    <r>
      <t xml:space="preserve">
El ejercicio de  monitoreo se encuentra documentado en los Planes de Acción  de las diferentes dependencias "</t>
    </r>
    <r>
      <rPr>
        <i/>
        <sz val="14"/>
        <color indexed="8"/>
        <rFont val="Arial"/>
        <family val="2"/>
      </rPr>
      <t xml:space="preserve">Documentar y reportar trimestralmente el análisis de desempeño de la dependencia de acuerdo con el proceso ... - (Indicadores, Planes de Mejoramiento por Proceso, Plan de Manejo de Riesgos (ACPM). - Análisis de la documentación del proceso y su normograma. - Autoevaluación de controles del proceso. </t>
    </r>
    <r>
      <rPr>
        <sz val="14"/>
        <color indexed="8"/>
        <rFont val="Arial"/>
        <family val="2"/>
      </rPr>
      <t xml:space="preserve">" , no obstante lo anterior, se evidencian debilidades en la eficacia de los mismos, en razón al resultado de los seguimientos realizados por la OCI tanto a Planes de Mejoramiento como a la Evaluación por Dependencias de la vigencia. 
El seguimiento se realiza a través de la tercera línea de defensa, con las evaluaciones semestrales a los Planes de Mejoramiento de la entidad que fueron programadas en el PAAI vigencia 2018 (Junio y Diciembre de 2018). (http://www.fuga.gov.co/informes-de-control-interno-de-2018) y cuyo resultado a diciembre de 2018, advierte sobre la persistencia de riesgos  asociados a: i. Falencias en la eliminación de las causas reales de los hallazgos, ii. Cumplimiento extemporáneo de los planes, iii. lnefectividad de las acciones propuestas, iv. Incumplimiento de las actividades programadas y  v. Reiteración de hallazgos de auditoria externa 
</t>
    </r>
  </si>
  <si>
    <r>
      <t xml:space="preserve">De conformidad con lo observado en el seguimiento realizado por la Oficina de Control Interno al corte de Noviembre de 2019 a los planes de mejoramiento de la entidad, se evidencia que persisten las debilidades relacionadas con las evidencias que den cuenta de la ejecución de las acciones establecidas, formulación de acciones que no subsanan la no conformidad, incoherencia en la información registrada en el instrumento de seguimiento, aporte de evidencias no suficientes para evaluar el cumplimiento de la acción, entre otras.
De acuerdo a lo anterior se mantiene la recomendación de:  </t>
    </r>
    <r>
      <rPr>
        <i/>
        <sz val="14"/>
        <color indexed="8"/>
        <rFont val="Arial"/>
        <family val="2"/>
      </rPr>
      <t xml:space="preserve">"Fortalecer las actividades de monitoreo y autoevaluación de las acciones establecidas en los  Planes de Mejoramiento de la entidad, específicamente en el área contable,  con el fin de minimizar o mitigar los riesgos asociados a las no conformidades u observaciones que los originaron." </t>
    </r>
  </si>
  <si>
    <r>
      <t xml:space="preserve">1.0 </t>
    </r>
    <r>
      <rPr>
        <u val="single"/>
        <sz val="14"/>
        <rFont val="Arial"/>
        <family val="2"/>
      </rPr>
      <t>&lt;</t>
    </r>
    <r>
      <rPr>
        <sz val="14"/>
        <rFont val="Arial"/>
        <family val="2"/>
      </rPr>
      <t xml:space="preserve"> CALIFICACION &lt;3.0</t>
    </r>
  </si>
  <si>
    <r>
      <t xml:space="preserve">Si bien de  manera general se cumple con el criterio evaluado y el equipo de trabajo vinculado al proceso de gestión Financiera fue el mismo de la vigencia 2019, conforme lo observado y teniendo en cuenta que los documentos se actualizaron sólo hasta el mes de diciembre de ese año; </t>
    </r>
    <r>
      <rPr>
        <sz val="14"/>
        <color indexed="8"/>
        <rFont val="Arial"/>
        <family val="2"/>
      </rPr>
      <t xml:space="preserve">
se recomienda socializar  con el nuevo equipo de trabajo tanto del Proceso de Gestión Financiera,  como con las áreas vinculadas con el flujo de información al área contable (establecidas en el Manual de Políticas Contables así como en los procedimientos vigentes); los ajustes, responsabilidades, periodicidades, entre otros aspectos relacionados con el tema.
</t>
    </r>
  </si>
  <si>
    <r>
      <t xml:space="preserve">3.0 </t>
    </r>
    <r>
      <rPr>
        <u val="single"/>
        <sz val="14"/>
        <rFont val="Arial"/>
        <family val="2"/>
      </rPr>
      <t>&lt;</t>
    </r>
    <r>
      <rPr>
        <sz val="14"/>
        <rFont val="Arial"/>
        <family val="2"/>
      </rPr>
      <t xml:space="preserve"> CALIFICACION &lt;4.0</t>
    </r>
  </si>
  <si>
    <r>
      <t>Se mantiene la recomendación realizada en el seguimiento a corte diciembre 2018, relacionada con a</t>
    </r>
    <r>
      <rPr>
        <sz val="14"/>
        <color indexed="8"/>
        <rFont val="Arial"/>
        <family val="2"/>
      </rPr>
      <t>justar los flujos de información y normalizar los documentos pertinentes mediante los cuales se transfiere la información de las actividades de Representación Judicial y conciliaciones bancarias a Contabilidad;   lo  anterior de considerarse pertinente, con el acompañamiento metodológico de la OAP.
De igual manera se recomienda articular el flujo de información de nómina, de tal manera que haya coherencia entre la salida desde el proceso de Gestión del Ser y la entrada al proceso de Gestión Financiera.</t>
    </r>
  </si>
  <si>
    <r>
      <t xml:space="preserve">4.0 </t>
    </r>
    <r>
      <rPr>
        <u val="single"/>
        <sz val="14"/>
        <rFont val="Arial"/>
        <family val="2"/>
      </rPr>
      <t>&lt;</t>
    </r>
    <r>
      <rPr>
        <sz val="14"/>
        <rFont val="Arial"/>
        <family val="2"/>
      </rPr>
      <t xml:space="preserve"> CALIFICACION </t>
    </r>
    <r>
      <rPr>
        <u val="single"/>
        <sz val="14"/>
        <rFont val="Arial"/>
        <family val="2"/>
      </rPr>
      <t>&lt;</t>
    </r>
    <r>
      <rPr>
        <sz val="14"/>
        <rFont val="Arial"/>
        <family val="2"/>
      </rPr>
      <t>5.0</t>
    </r>
  </si>
  <si>
    <r>
      <rPr>
        <sz val="14"/>
        <rFont val="Arial"/>
        <family val="2"/>
      </rPr>
      <t xml:space="preserve">La entidad documentó a través del Manual de Políticas Contables y el Procedimiento de Gestión Contable, los lineamientos generales del flujo de información; adicionalmente en los procedimientos Gestión de Ingresos,  Gestión de Pagos,  Manejo y Control de Bienes; y liquidación de nómina y prestaciones sociales, refieren los documentos los documentos a presentar al área de contabilidad con soporte de los hechos económicos registrados, lo cual es coherente con lo reportado por la 1a, línea de defensa en su ejercicio de monitoreo.
</t>
    </r>
    <r>
      <rPr>
        <sz val="14"/>
        <color indexed="10"/>
        <rFont val="Arial"/>
        <family val="2"/>
      </rPr>
      <t xml:space="preserve">
</t>
    </r>
  </si>
  <si>
    <r>
      <t xml:space="preserve">OBSERVACION:
a. Si bien se elimina el Formato Toma de Inventario Individual (GRF-FT-07) en razón a que el inventario se genera directamente a través del Aplicativo de Inventarios;  se observa que en el  Procedimiento Manejo y Control de Bienes (GRF-PD-04). Versión 5. Fecha de Actualización: 01/08/2018, actividad 1 se establece </t>
    </r>
    <r>
      <rPr>
        <i/>
        <sz val="14"/>
        <color indexed="8"/>
        <rFont val="Arial"/>
        <family val="2"/>
      </rPr>
      <t>"Verificar que la información del Inventario del Funcionario o Contratista esté cargada en el Sistema de Información Vigente - Aplicativo de Inventario de Almacén</t>
    </r>
    <r>
      <rPr>
        <sz val="14"/>
        <color indexed="8"/>
        <rFont val="Arial"/>
        <family val="2"/>
      </rPr>
      <t xml:space="preserve">", sin evidenciarse el registro, control y responsable de realizar la actividad previa a la verificación de la información cargada.
b. Los documentos SIG asociados como instrumentos para la identificación de los bienes físicos en forma individualizada (Proceso  Gestión de Recursos Físicos (GRF-CA) Versión 3:  Fecha de Actualización: 28/07/2017 e  Instructivo Toma Física Inventarios (GRF-IN-01). Versión 1. Fecha de Actualización 30/11/2017), no se encuentran actualizados
RECOMENDACION 
a. Alinear los documentos SIG de tal manera que establezcan una trazabilidad sobre el registro, control y responsables de ejecutar las actividades identificadas en los mismos.
b. Evaluar la pertinencia de actualizar los documentos referenciados en la Observación
</t>
    </r>
  </si>
  <si>
    <r>
      <t xml:space="preserve">Si bien de  manera general se cumple con el criterio evaluado y el equipo de trabajo vinculado al proceso de gestión Financiera fue el mismo de la vigencia 2019, conforme lo observado y teniendo en cuenta que los documentos se actualizaron sólo hasta el mes de diciembre de ese año; 
se recomienda socializar  con el nuevo equipo de trabajo tanto del Proceso de Gestión Financiera,  como con las áreas vinculadas con el flujo de información al área contable (establecidas en el Manual de Políticas Contables así como en los procedimientos vigentes); los ajustes, responsabilidades, periodicidades, entre otros aspectos relacionados con el tema.
</t>
    </r>
    <r>
      <rPr>
        <sz val="14"/>
        <color indexed="8"/>
        <rFont val="Arial"/>
        <family val="2"/>
      </rPr>
      <t xml:space="preserve">
</t>
    </r>
  </si>
  <si>
    <r>
      <t>Se evidenciaron debilidades en la aplicación de estos lineamientos por cuanto de la verificación realizada al link https://www.chip.gov.co/schip_rt/index.jsf, se evidencia que no se reportó la información correspondiente a CGR PRESUPUESTAL correspondiente a los periodos Ene a Mar y Abr a Jun 2020</t>
    </r>
    <r>
      <rPr>
        <sz val="14"/>
        <color indexed="8"/>
        <rFont val="Arial"/>
        <family val="2"/>
      </rPr>
      <t xml:space="preserve">
</t>
    </r>
  </si>
  <si>
    <r>
      <t>A través de la Resolución 127 del 10/08/2016 la entidad implementa el Comité de Sostenibilidad Contable que en su Artículo 3 Funciones del Cómite Técnico de Sostenibilidad Contable, numeral 2 establece: "Aprobación de los ajustes contables, derechos y obligaciones, generados con ocasión del proceso de depuración contable..." y el MANUAL DE POLÍTICAS CONTABLES  en su numeral 7.2 CONTROLES OPERATIVOS literal f. DEPURACIÓN CONTABLE PERMANENTE: "</t>
    </r>
    <r>
      <rPr>
        <i/>
        <sz val="14"/>
        <color indexed="8"/>
        <rFont val="Arial"/>
        <family val="2"/>
      </rPr>
      <t>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r>
    <r>
      <rPr>
        <sz val="14"/>
        <color indexed="8"/>
        <rFont val="Arial"/>
        <family val="2"/>
      </rPr>
      <t xml:space="preserve">
Adicionalmente el Procedimiento Gestión Contable (actividad No. 8) establece actividades para el  análisis y depuración de cuentas al momento del cierre mensual y  el Procedimiento Manejo y Control de Bienes, en las actividades 1 a 31,  establece  la depuración de cuentas mediante la baja de bienes.
</t>
    </r>
  </si>
  <si>
    <r>
      <t>A través de la Resolución 119 del 19 de  junio de 2019, a través de la cual se actualiza el Comité de Sostenibilidad Contable que en su Artículo 3 Funciones del Comité Técnico de Sostenibilidad Contable, numeral 2 establece: "Aprobación de los ajustes contables, derechos y obligaciones, generados con ocasión del proceso de depuración contable..." y el MANUAL DE POLÍTICAS CONTABLES  en su numeral 7.2 CONTROLES OPERATIVOS literal f. DEPURACIÓN CONTABLE PERMANENTE: "</t>
    </r>
    <r>
      <rPr>
        <i/>
        <sz val="14"/>
        <color indexed="8"/>
        <rFont val="Arial"/>
        <family val="2"/>
      </rPr>
      <t>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r>
    <r>
      <rPr>
        <sz val="14"/>
        <color indexed="8"/>
        <rFont val="Arial"/>
        <family val="2"/>
      </rPr>
      <t xml:space="preserve">
Adicionalmente el Procedimiento Gestión Contable (actividad No. 8) establece actividades para el  análisis y depuración de cuentas al momento del cierre mensual y  el Procedimiento Manejo y Control de Bienes, en las actividades 1 a 31,  establece  la depuración de cuentas mediante la baja de bienes.
</t>
    </r>
  </si>
  <si>
    <r>
      <t>A través de la Resolución 127 del 10/08/2016 la entidad implementa el Comité de Sostenibilidad Contable que en su Artículo 3 Funciones del Cómite Técnico de Sostenibilidad Contable, numeral 2 establece: "Aprobación de los ajustes contables, derechos y obligaciones, generados con ocasión del proceso de depuración contable..." y el MANUAL DE POLÍTICAS CONTABLES  en su numeral 7.2 CONTROLES OPERATIVOS literal f. DEPURACIÓN CONTABLE PERMANENTE: "</t>
    </r>
    <r>
      <rPr>
        <i/>
        <sz val="14"/>
        <color indexed="8"/>
        <rFont val="Arial"/>
        <family val="2"/>
      </rPr>
      <t>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r>
    <r>
      <rPr>
        <sz val="14"/>
        <color indexed="8"/>
        <rFont val="Arial"/>
        <family val="2"/>
      </rPr>
      <t xml:space="preserve">
</t>
    </r>
  </si>
  <si>
    <r>
      <t>A través de la Caracterización del Proceso Gestión Financiera  (GFI-CA) Versión 3 actualizado el 01/09/2017, se evidencia que se identifican proveedores tanto internos como externos en cada uno de los ciclos del PHVA, no obstante no identifica de manera clara y precisa los proveedores de información vinculada al proceso contable (Nómina, Almacén y Representación Judicial)
Adicionalmente en el Procedimiento Gestión Contable (GFI-PD-01) Versión 5: Fecha de Actualización 10/11/2017, se observa que en las Políticas de Operación se establece: "</t>
    </r>
    <r>
      <rPr>
        <i/>
        <sz val="14"/>
        <color indexed="8"/>
        <rFont val="Arial"/>
        <family val="2"/>
      </rPr>
      <t>El aplicativo en el que se registra y controla la contabilidad de la entidad, funcionará en interfaz, con los módulos de Tesorería, Almacén y Contabilidad</t>
    </r>
    <r>
      <rPr>
        <sz val="14"/>
        <color indexed="8"/>
        <rFont val="Arial"/>
        <family val="2"/>
      </rPr>
      <t xml:space="preserve">", no obstante lo anterior no es claro como se integra la información gestionada por Pago de Aportes parafiscales, Pago de seguridad social,  Pago prestaciones sociales y Representación Judicial)
</t>
    </r>
  </si>
  <si>
    <r>
      <t xml:space="preserve">Si bien se observa que el Procedimiento de Gestión Contable fue actualizado el 22/05/2019, no se evidencia en éste documento que se haya atendido lo observado por la OCI, relacionada con:
</t>
    </r>
    <r>
      <rPr>
        <i/>
        <sz val="14"/>
        <color indexed="8"/>
        <rFont val="Arial"/>
        <family val="2"/>
      </rPr>
      <t>Adicionalmente en el Procedimiento Gestión Contable (GFI-PD-01) Versión 5: Fecha de Actualización 10/11/2017, se observa que en las Políticas de Operación se establece: "El aplicativo en el que se registra y controla la contabilidad de la entidad, funcionará en interfaz, con los módulos de Tesorería, Almacén y Contabilidad", no obstante lo anterior no es claro como se integra la información gestionada por Pago de Aportes parafiscales, Pago de seguridad social,  Pago prestaciones sociales y Representación Judicial)</t>
    </r>
    <r>
      <rPr>
        <sz val="14"/>
        <color indexed="8"/>
        <rFont val="Arial"/>
        <family val="2"/>
      </rPr>
      <t xml:space="preserve">
La caracterización aún no se ha actualizado
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 con el fin de evaluar si se atendió la recomendación realizada por la OCI.</t>
    </r>
  </si>
  <si>
    <r>
      <t xml:space="preserve">Si bien se observa que el Procedimiento de Gestión Contable fue actualizado el 22/05/2019, no se evidencia en éste documento que se haya atendido lo observado por la OCI, relacionada con:
</t>
    </r>
    <r>
      <rPr>
        <i/>
        <sz val="14"/>
        <color indexed="8"/>
        <rFont val="Arial"/>
        <family val="2"/>
      </rPr>
      <t>No obstante las políticas de operación establecidas en el Procedimiento Gestión Contable (GFI-PD-01) Versión 5. establecen los lineamientos de individualización a través de  interfaz con los módulos de Tesorería, Almacén y Contabilidad; no se hace referencia a la integración de la información generada relacionada con la Nómina de la entidad y la información judicial que la afecta.</t>
    </r>
    <r>
      <rPr>
        <sz val="14"/>
        <color indexed="8"/>
        <rFont val="Arial"/>
        <family val="2"/>
      </rPr>
      <t xml:space="preserve">
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 con el fin de evaluar si se atendió la recomendación realizada por la OCI.</t>
    </r>
  </si>
  <si>
    <r>
      <t xml:space="preserve">Se evidencia, a través de la información publicada en la página web de la entidad - Link de Transparencia, relacionada con los Estados Financieros de la FUGA mensualmente  de la vigencia 2020 que los mismos corresponden a la estructura dispuesta en el CATÁLOGO GENERAL DE CUENTAS para entidades de Gobierno, publicado por la Contaduría General de la Nación según lo dispuesto en las resoluciones 095 de mayo 21 de 2020,
</t>
    </r>
    <r>
      <rPr>
        <sz val="14"/>
        <color indexed="8"/>
        <rFont val="Arial"/>
        <family val="2"/>
      </rPr>
      <t>Adicionalmente con la validacion que  reliza las plataforma Chip con ocacion del reporte trimestral  si hay cuentas no vigentes no deja cargar la informacion.</t>
    </r>
  </si>
  <si>
    <r>
      <t>Se evidencia que la FUGA  a través de sus registros contables controla de manera detallada las transacc</t>
    </r>
    <r>
      <rPr>
        <sz val="14"/>
        <color indexed="8"/>
        <rFont val="Arial"/>
        <family val="2"/>
      </rPr>
      <t>iones y operaciones de la entidad  (Libros Auxiliares). Se hace la verificación in situ desde el usuario de Contabilidad del Sistema V Summer.
Se adjunta balance de prueba por tercero de noviembre 2020</t>
    </r>
  </si>
  <si>
    <r>
      <t>La entidad conserva y custodia los documentos soportes a través del Sistema ORFEO.</t>
    </r>
    <r>
      <rPr>
        <sz val="14"/>
        <color indexed="10"/>
        <rFont val="Arial"/>
        <family val="2"/>
      </rPr>
      <t xml:space="preserve"> </t>
    </r>
    <r>
      <rPr>
        <sz val="14"/>
        <color indexed="8"/>
        <rFont val="Arial"/>
        <family val="2"/>
      </rPr>
      <t xml:space="preserve"> Lo cual es cherente con la politca de cero papel, en el marco del piloto de Oficina “Cero Papel” implementado desde el 23 de junio de 2020 a travésde la Circular 014 de 2020, complementada con la Circular 021 de 2020, las cuales pueden serconsultadas en Orfeo con los radicados 20202300018313 de junio de 2020 y 20202300033443 deoctubre de 2020</t>
    </r>
  </si>
  <si>
    <r>
      <t xml:space="preserve">Si bien se observa que el Procedimiento de Gestión Contable fue actualizado el 22/05/2019, no se evidencia en éste documento que se haya atendido la recomendación realizada por la OCI, relacionada con:
</t>
    </r>
    <r>
      <rPr>
        <i/>
        <sz val="14"/>
        <color indexed="8"/>
        <rFont val="Arial"/>
        <family val="2"/>
      </rPr>
      <t xml:space="preserve">Se recomienda normalizar las actividades para la " verificación de la completitud de  los registros contables" en el Procedimiento Gestión Contable. </t>
    </r>
    <r>
      <rPr>
        <sz val="14"/>
        <color indexed="8"/>
        <rFont val="Arial"/>
        <family val="2"/>
      </rPr>
      <t xml:space="preserve">
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 con el fin de evaluar si se atendió la recomendación realizada por la OCI.</t>
    </r>
  </si>
  <si>
    <r>
      <t xml:space="preserve">¿Los criterios de medición de los </t>
    </r>
    <r>
      <rPr>
        <u val="single"/>
        <sz val="14"/>
        <rFont val="Arial"/>
        <family val="2"/>
      </rPr>
      <t>activos, pasivos, ingresos, gastos y costos</t>
    </r>
    <r>
      <rPr>
        <sz val="14"/>
        <rFont val="Arial"/>
        <family val="2"/>
      </rPr>
      <t xml:space="preserve"> contenidos en el marco normativo aplicable a la entidad, son de conocimiento del personal involucrado en el proceso contable?</t>
    </r>
  </si>
  <si>
    <r>
      <t xml:space="preserve">OBSERVACIÓN:
Los estados financieros de la entidad para la vigencia 2018  sólo se encuentra publicados para el I, III y IV trimestre, incumpliendo lo establecido en el Manual de Políticas Contables Numeral 7. ELABORACIÓN DE LOS ESTADOS CONTABLES -  7.2 Controles Operativos, Numeral e. Publicación de los Estados Contables.   De manera adicional no se aporto evidencia que dieran cuenta del  cumplimiento integral a lo establecido en el Ley 734 de 2002. Artículo 34 Numeral 36 </t>
    </r>
    <r>
      <rPr>
        <i/>
        <sz val="14"/>
        <color indexed="8"/>
        <rFont val="Arial"/>
        <family val="2"/>
      </rPr>
      <t>"Publicar mensualmente en las dependencias de la respectiva entidad, en lugar visible y público, los informes de gestión, resultados, financieros y contables que se determinen por autoridad competente, para efectos del control social de que trata la Ley 489 de 1998 y demás normas vigentes</t>
    </r>
    <r>
      <rPr>
        <sz val="14"/>
        <color indexed="8"/>
        <rFont val="Arial"/>
        <family val="2"/>
      </rPr>
      <t>" y la Resolución 182 de 2017 "</t>
    </r>
    <r>
      <rPr>
        <i/>
        <sz val="14"/>
        <color indexed="8"/>
        <rFont val="Arial"/>
        <family val="2"/>
      </rPr>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t>
    </r>
    <r>
      <rPr>
        <sz val="14"/>
        <color indexed="8"/>
        <rFont val="Arial"/>
        <family val="2"/>
      </rPr>
      <t>2" 
RECOMENDACIÓN:
a. Publicar en la página web de la entidad la información relacionada con los estados contables para cada uno de los trimestres de la vigencia.
b. Dar cumplimiento a lo establecido en la normatividad vigente relacionada con la publicación mensual de los estados financieros o documentar la gestión realizada de tal manera que permita verificar y garantizar el cumplimiento de la misma.
c. De considerarse pertinente, publicar de manera mensual los estados financieros en la página web de la entidad - Link de Transparencia, en atención al criterio de proactividad de la entidad y de lo dispuesto en la Resolución 182 de 2017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  Numeral 3.3. Publicación.</t>
    </r>
  </si>
  <si>
    <r>
      <t>Durante la vigencia 2020  la entidad elaboró y presentó de manera oportuna los estados financieros de conformidad con la normatividad aplicable, tanto interna como externa.</t>
    </r>
    <r>
      <rPr>
        <sz val="14"/>
        <color indexed="10"/>
        <rFont val="Arial"/>
        <family val="2"/>
      </rPr>
      <t xml:space="preserve"> </t>
    </r>
    <r>
      <rPr>
        <sz val="14"/>
        <rFont val="Arial"/>
        <family val="2"/>
      </rPr>
      <t xml:space="preserve">
</t>
    </r>
    <r>
      <rPr>
        <sz val="14"/>
        <color indexed="8"/>
        <rFont val="Arial"/>
        <family val="2"/>
      </rPr>
      <t>Entes de control  (Contraloría/Anual): Se evidencia a través del reporte de la Cuenta Anual,</t>
    </r>
    <r>
      <rPr>
        <sz val="14"/>
        <color indexed="10"/>
        <rFont val="Arial"/>
        <family val="2"/>
      </rPr>
      <t xml:space="preserve">  
</t>
    </r>
    <r>
      <rPr>
        <sz val="14"/>
        <color indexed="8"/>
        <rFont val="Arial"/>
        <family val="2"/>
      </rPr>
      <t xml:space="preserve">Es de aclarar que las fechas de la presentacion de los estados fianncieros fueron prorrogadas durante la vigencia 2020 se adjunta pantallazso
</t>
    </r>
  </si>
  <si>
    <r>
      <t xml:space="preserve">Se evidencia a través del MANUAL DE POLÍTICAS CONTABLES (GFI-MA-03) Versión 1 Numeral 7.2 CONTROLES OPERATIVOS, literal  d. Presentación de Información Contable:  </t>
    </r>
    <r>
      <rPr>
        <i/>
        <sz val="14"/>
        <color indexed="8"/>
        <rFont val="Arial"/>
        <family val="2"/>
      </rPr>
      <t>"La FUNDACION GILBERTO ALZATE AVENDAÑO, preparará y presentará mensualmente los estados contables con base en la información reportada por las áreas de gestión</t>
    </r>
    <r>
      <rPr>
        <sz val="14"/>
        <color indexed="8"/>
        <rFont val="Arial"/>
        <family val="2"/>
      </rPr>
      <t xml:space="preserve">." y literal e. Publicación de los estados contables,  "... </t>
    </r>
    <r>
      <rPr>
        <i/>
        <sz val="14"/>
        <color indexed="8"/>
        <rFont val="Arial"/>
        <family val="2"/>
      </rPr>
      <t>publicará mensualmente en las carteleras institucionales el Balance General y el Estado de Actividad Financiera, Económica, Social y Ambiental a nivel de cuenta y trimestralmente en la página Web de la entidad</t>
    </r>
    <r>
      <rPr>
        <sz val="14"/>
        <color indexed="8"/>
        <rFont val="Arial"/>
        <family val="2"/>
      </rPr>
      <t xml:space="preserve">.".
</t>
    </r>
  </si>
  <si>
    <r>
      <t>OBSERVACIÓN:
Si bien el Instructivo Elaboración Estados Financieros (GFI-IN-03) Versión 1. Fecha de Actualización: 10/11/2017, incluye el numeral 5.5. PUBLICACIÓN ESTADOS FINANCIEROS DE LA ENTIDAD, el mismo no establece la periodicidad ni el medio a través del cual se realiza la publicación de los Estados Financieros de la FUGA.
RECOMENDACIÓN:
Actualizar el Instructivo Elaboración Estados Financieros (GFI-IN-03), alineando los temas relacionados con la Publicación de los Estados Financieros, con el MANUAL DE POLÍTICAS CONTABLES y la Resolución 182 de 2017 de la Contaduría General de la Nación "</t>
    </r>
    <r>
      <rPr>
        <i/>
        <sz val="14"/>
        <color indexed="8"/>
        <rFont val="Arial"/>
        <family val="2"/>
      </rPr>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r>
    <r>
      <rPr>
        <sz val="14"/>
        <color indexed="8"/>
        <rFont val="Arial"/>
        <family val="2"/>
      </rPr>
      <t>"</t>
    </r>
  </si>
  <si>
    <r>
      <t xml:space="preserve">Se evidencia a través de la publicación en la pagina web y en las publicaciones mensuales de las carteleras de la entidad ((correo electrónico del responable del área de Contabilidad)
No obstante lo anterior el Instructivo de Elaboración Estados Financieros no se encuentra actualizado por lo que se mantiene la recomendación de la OCI al corte de diciembre de 2018:
</t>
    </r>
    <r>
      <rPr>
        <i/>
        <sz val="14"/>
        <color indexed="8"/>
        <rFont val="Arial"/>
        <family val="2"/>
      </rPr>
      <t>Actualizar el Instructivo Elaboración Estados Financieros (GFI-IN-03), alineando los temas relacionados con la Publicación de los Estados Financieros, con el MANUAL DE POLÍTICAS CONTABLES y la Resolución 182 de 2017 de la Contaduría General de la Nación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r>
  </si>
  <si>
    <r>
      <t>Se evidencia a través de la publicación en la pagina web y en las publicaciones mensuales de las carteleras de la entidad (correo electrónico del responsable del área de Contabilidad)
Se evidencia que en la a</t>
    </r>
    <r>
      <rPr>
        <sz val="14"/>
        <color indexed="8"/>
        <rFont val="Arial"/>
        <family val="2"/>
      </rPr>
      <t>ctualización del Instructivo Elaboración Estados Financieros (GF-IN-03) versión 2,  se alinearon  los temas relacionados con la Publicación de los Estados Financieros, con el MANUAL DE POLÍTICAS CONTABLES y la Resolución 182 de 2017 de la Contaduría General de la Nación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r>
  </si>
  <si>
    <r>
      <t xml:space="preserve">Se evidencia a través del MANUAL DE POLÍTICAS CONTABLES (GFI-MA-03) Versión 1 Numeral 7.2 CONTROLES OPERATIVOS, literal  d. Presentación de Información Contable:  </t>
    </r>
    <r>
      <rPr>
        <i/>
        <sz val="14"/>
        <color indexed="8"/>
        <rFont val="Arial"/>
        <family val="2"/>
      </rPr>
      <t>"La FUNDACION GILBERTO ALZATE AVENDAÑO, preparará y presentará mensualmente los estados contables con base en la información reportada por las áreas de gestión</t>
    </r>
    <r>
      <rPr>
        <sz val="14"/>
        <color indexed="8"/>
        <rFont val="Arial"/>
        <family val="2"/>
      </rPr>
      <t xml:space="preserve">." y literal e. Publicación de los estados contables,  "... </t>
    </r>
    <r>
      <rPr>
        <i/>
        <sz val="14"/>
        <color indexed="8"/>
        <rFont val="Arial"/>
        <family val="2"/>
      </rPr>
      <t>publicará mensualmente en las carteleras institucionales el Balance General y el Estado de Actividad Financiera, Económica, Social y Ambiental a nivel de cuenta y trimestralmente en la página Web de la entidad</t>
    </r>
    <r>
      <rPr>
        <sz val="14"/>
        <color indexed="8"/>
        <rFont val="Arial"/>
        <family val="2"/>
      </rPr>
      <t xml:space="preserve">.".  Ultima actualizacion d elas politicas 17 junio de 2020
</t>
    </r>
  </si>
  <si>
    <r>
      <t>De conformidad con la publicación en la página web de la entidad - link de Transparencia, de los estados financieros  al corte diciembre de 2017 y 2018, se observa que se  incluye:  Balance General,  Estado de Actividad Financiera, Económica, Social y Ambiental,  Estado de Cambios en el Patrimonio, Notas a los Estados Contables, entre otros; con lo cual se da cumplimiento a lo establecido en la Resolución 706 de 2016  "</t>
    </r>
    <r>
      <rPr>
        <i/>
        <sz val="14"/>
        <color indexed="8"/>
        <rFont val="Arial"/>
        <family val="2"/>
      </rPr>
      <t>Por la cual se establece la información a reportar, requisitos y plazos de envío a la Contaduría General de la Nación</t>
    </r>
    <r>
      <rPr>
        <sz val="14"/>
        <color indexed="8"/>
        <rFont val="Arial"/>
        <family val="2"/>
      </rPr>
      <t xml:space="preserve">". Artículo 23. Información que corresponde a lo publicado en el Sistema CHIP de la Contaduría General de la Nación, lo anterior de conformidad con la validación realizada directamente en el siguiente link https://www.chip.gov.co/schip_rt/index.jsf
</t>
    </r>
  </si>
  <si>
    <r>
      <t>De conformidad con la publicación en la página web de la entidad - link de Transparencia, de los estados financieros  al corte vigencia 2020, se observa que se  incluye:  Balance General,  Estado de Actividad Financiera, Económica, Social y Ambiental, y comentarios  alos mismos. Con cacion de los estados financieros de dciembre 31 de 2020 se prepararan y presentaran lo siguientes estados financieros; , Balance General,  Estado de Actividad Financiera, Económica, Social y Ambiental, Estado de cambios en el patrimonio y Notas a los Estados Contables,  con lo cual se da cumplimiento a lo establecido en la Resolución 706 de 2016  "Por la cual se establece la información a reportar, requisitos y plazos de envío a la Contaduría General de la Nación". Artículo 23.</t>
    </r>
    <r>
      <rPr>
        <sz val="14"/>
        <color indexed="10"/>
        <rFont val="Arial"/>
        <family val="2"/>
      </rPr>
      <t xml:space="preserve"> </t>
    </r>
    <r>
      <rPr>
        <sz val="14"/>
        <rFont val="Arial"/>
        <family val="2"/>
      </rPr>
      <t xml:space="preserve">Información que corresponde a lo publicado en el Sistema CHIP de la Contaduría General de la Nación, lo anterior de conformidad con la validación realizada directamente en el siguiente link https://www.chip.gov.co/schip_rt/index.jsf
Es de aclarar que el estado de flujos de efectivo para el cierre 2020 es voluntario su obligatoriedad empieza con los estados fiancieros con corte diciembre 31 de 2022
</t>
    </r>
  </si>
  <si>
    <t>La entidad tiene establecido el plan de mejoramiento por procesos el cual recoge las acciones correctivas o de mejora que se levantan derivadas de hallazgos internos o de ejercicios de autoevaluación enl os proceso, dicho plan  se publicado en el  link de transparencia en  https://fuga.gov.co/transparencia/planes-mejoramiento
De otro lado también se formula el plan de mejoramiento institucional que se deriva de las acciones levantadas derivadas de los hallazgos en el ejercicio de auditoría de regularidad de la Contraloría, a la fecha se suscribió el mencionado plan, resultado de la auditoría PAD 2020 Ver:  https://drive.google.com/drive/u/1/folders/14UzYu533EtAkdP-mN6vB1_COyBIR9r2x
A31de octubre se encontraba vigente el PMI, derivado de la auditoría PAD 2019, publicado en;https://fuga.gov.co/transparencia/planes-mejoramiento
Plan de Mejoramiento Institucional
2020
Archivo Plan de mejoramiento Contraloría - Noviembre/ 2020</t>
  </si>
  <si>
    <t>Sí, desde la OAP se socializó a través del sistema Orfeo a   la líder de proceso (Subdirectora de gestión Corporativa), quien también  socializó con líderes operativos de los procesos, el plan de mejoramiento por prcoeso en Vr 13 originada por ajustes a la programación socializados, a, dicha información puede consultarse en Orfeo  20212000090853, a través de la pestaña histórico. De igual manera esta información es socializada en link de transparencia para la consulta.
De otro lado a través de correo electrónico del 10/12/2021  se socializó con los resopnsables operativos de las acciones levantadas en el PMI, auditoría PAD2020, el mencionado plan para la ejecución, seguimiento y monitoreo correspondiente por parte de dichos responsables Ver correo enviado: https://drive.google.com/drive/u/1/folders/14UzYu533EtAkdP-mN6vB1_COyBIR9r2x</t>
  </si>
  <si>
    <t>Se realizó seguimiento al PMI de la auditoría 2019, ver actas Orfeo 20212000031493 de 19/04/2021- 20212000040293 de 2021-05-26 enviado en junio de 2021 adicionalmente se realizó el respectivo seguimiento almencionado plan, seguimiento enviado a la OCI por correo, ver correo, archivo denominadoSeguimiento Plan de mejoramiento institucional.en  https://drive.google.com/drive/u/1/folders/14UzYu533EtAkdP-mN6vB1_COyBIR9r2x :
De otro lado se realizó seguimiento al plan de mejroamiento institucional, el cual fue enviado a al OAP en noviembre 10 de2021, archivo Correo de Bogotá es TIC - Seguimiento plan de mejoramiento por proceso.pdf, Ver en https://drive.google.com/drive/u/1/folders/14UzYu533EtAkdP-mN6vB1_COyBIR9r2</t>
  </si>
  <si>
    <t>La socialización esta programa para el 14 de diciembre de 2021 como se evidencia en el pantallazo del del calendar, que se adjunta al presente informe: https://drive.google.com/drive/u/1/folders/1bgWvhka-X-X87FZKRo3FLWRvGwR4iZiJ</t>
  </si>
  <si>
    <t>De conformidad con el reporte a entes externos e internos se evidencia el cumplimiento oportuno de la información financiera de la FUGA,
Se aporta pantallazos de cargue: https://drive.google.com/drive/u/1/folders/1zMfM1NYXF4MA6kZjdw1Q4iSJdygLgyF1</t>
  </si>
  <si>
    <t xml:space="preserve">De acuerdo a lo registrado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se adjunta balance de prueba: https://drive.google.com/drive/u/1/folders/1euDXPVv-LcdAmjemq7voXOu7CTGKzQ4J
</t>
  </si>
  <si>
    <t>Los derechos y obligaciones se registran y se miden de acuerdo a su individualización según se evidencia en los auxiliares de las cuentas 13 CUENTAS POR COBRAR y  24 CUENTAS POR PAGAR 
Se adjunta libro auxiliar  de cuentas por pagar y cobrar: https://drive.google.com/drive/u/1/folders/1bsMnTXnV_iI3YDXCNi1brP2K1qgxINX1</t>
  </si>
  <si>
    <t>La información de lo hechos económicos se contabilizan cronológicamente en el programa contable Vsummer
Se adjuntó consecutivo de comprobantes de entradas de almacén (EA) y comprobante de ingresos (CI)  generado desde el aplicativo contable Vsummer donde se evidencia numero de consecutivo y fecha de registro
https://drive.google.com/drive/u/1/folders/1IUFz7LUQnnNwbFpgEFh3Q-ZXiVQ7D_P0</t>
  </si>
  <si>
    <t>Se verifica el registro consecutivo de los hechos económicos mensualmente  en el modulo de Proceso - Verificación de consecutivo del modulo de contabilidad del Programa de Vsummer. 
Se Adjunta pantallazos  https://drive.google.com/drive/u/1/folders/1pHZ8Bw0zBK8UHiJUHhjBtWbb8sOxgDQv</t>
  </si>
  <si>
    <t>Siempre se verifica para el registro contable  los documentos de origen interno o externo que los soporten ejemplo:
Para el registro de los aportes de nomina se debe adjuntar  formulario integrado de aporte 
Para el registro de nomina se debe adjuntar , sabana de nómina con los soportes, documentos que se deben allegar a nomina mediante correo electrónico. (Se adjunta correos electrónicos); https://drive.google.com/drive/u/1/folders/1cwaARYaRQOA_u1TEbEvxFlzev3FvCSI9
Para la amortización de los convenios se debe allegar el formato(gf-ft-08_ejecucion_de_convenios_v1)radicado Orfeo  20214000079593, 
Para registrar las causaciones y las ordenes de pago se debe contar con el certificado de cumplimiento firmado por el supervisor del contrato y radicado por Orfeo radicado Orfeo 20212400091093</t>
  </si>
  <si>
    <t>Antes de imprimir los libros se corre un proceso para verificar si existen  inconsistencias, si  el sistema reporta inconsistencias se genera  u n reproceso de la información y el sistema las corrige,
adjunta pantallazo: https://drive.google.com/drive/u/1/folders/1jFi5DwB5Sh1BGA94kECyJePRGveJ5I6Q</t>
  </si>
  <si>
    <t>Acta de Comité Directivop del  27 de julio  radicado de Orfeo 20211200077413 en donde se presentaron los estados  de la Junta Directiva en la cual se  financieros de la entidad de la vigencia 2020, de igual manera se presentaron ante la Junta Directiva de la entidad
del 27/02/2021, radicado de Orfeo : 20212000029813</t>
  </si>
  <si>
    <t>Las cifras contenidas en los estados financieros coinciden con los saldos de los libros de contabilidad ya que los estados financieros  se generan desde el aplicativo contable vsummer.
Se puede evidenciar con un balance de prueba a octubre  radicado Orfeo 20212400106213
 Estados financieros radicado a octubre  orfeo 20212400105613</t>
  </si>
  <si>
    <t>Se evidencia su cumplimiento a través del  Mapa de Riesgos Institucional, en lo que refiere al plan de tratamiento del riesgos.
 https://intranet.fuga.gov.co/mapa-de-riegos-por-procesos (Mapa de Riesgos 2021)</t>
  </si>
  <si>
    <t>Se evidencia su cumplimiento a través del  Mapa de Riesgos Institucional, en lo que refiere al plan de tratamiento del riesgos. 
 https://intranet.fuga.gov.co/mapa-de-riegos-por-procesos (Mapa de Riesgos 2021)</t>
  </si>
  <si>
    <t>La entidad ha definido las políticas contables. Ultima actualización 31 de agosto de 2021 
La entidad ha definido las políticas contables en el manual de MANUAL DE POLITICAS CONTABLES (gf-mn-01_manual_de_politicas_contables_v2_10022021) y se tuvieron en cuenta todos los lineamientos establecidos por la Contaduría General de la Nación en el Marco Conceptual, el Marco Normativo Contable para entidades de Gobierno, anexos a la Resolución 533 de 2015 y sus modificaciones; también se contemplaron definiciones y dinámicas emitidas en el Catálogo General de Cuentas para Entidades de Gobierno, anexo a la Resolución 620 de 2015 y sus modificaciones.</t>
  </si>
  <si>
    <t>Conforme lo indicado en el monitoreo y la verificación realizada al documento Manual de Políticas Contables publicado en la intranet (https://intranet.fuga.gov.co/node/1084) y web de la entidad se evidencia que se da cumplimiento a lo normado (https://fuga.gov.co/manuales)
Última versión aprobada por el Comité de Sostenibilidad Contable en la sesión del 17/06/2020 (Acta 2 Orfeo 20202400035393)</t>
  </si>
  <si>
    <t>Conforme la evidencia aportada, se observa la socialización de las politicas, procedimientos y directrices del área financiera, en la cual participaron colaboradores de Tesoreria, Contabilidad y Presupuesto.</t>
  </si>
  <si>
    <r>
      <t>Se recomienda nuevamente:
* Dar cumplimiento a lo establecido en los lineamientos del Manual de Política Contable respecto a la actualización de los tiempos y responsables de la información a entregar a Contabilidad. 
* Fortalecer los controles que garanticen que se está reportando la información a los diferentes entes que la requieren, dentro de los términos establecidos.
*  Teniendo en cuenta que no se aporta evidencia respecto a la gestión adelantada por el profesional responsable de Contabilidad respecto a:  "</t>
    </r>
    <r>
      <rPr>
        <i/>
        <sz val="14"/>
        <color indexed="8"/>
        <rFont val="Arial"/>
        <family val="2"/>
      </rPr>
      <t>El responsable de contabilidad realizará la autoevaluación teniendo en cuenta los planes de mejoramiento, los Informes de auditorías internas y externas y las recomendaciones de la Contaduría General de la Nación y la Contaduría Distrital en los casos en que se presenten, para tal efecto documentará las acciones correctivas y preventivas a las que haya lugar</t>
    </r>
    <r>
      <rPr>
        <sz val="14"/>
        <color indexed="8"/>
        <rFont val="Arial"/>
        <family val="2"/>
      </rPr>
      <t>", se recomienda fortalecer y documentar la gestión que se adelante en cumplimiento de lo establecido
* Incluir en el PIC, capacitaciones que  fortalezcan los conocimientos del equipo de trabajo del proceso de gestión financiera.</t>
    </r>
  </si>
  <si>
    <t>Aunado a lo expuesto por la 1a. Linea de defensa, se observa que la entidad tiene establecido como  instrumento el Procedimiento Plan de Mejoramiento: Código: GM-PD-01 Versión: 6: Fecha última actualización: 12/07/2021. (http://www.intranet.fuga.gov.co/proceso-de-gestion-de-mejora)</t>
  </si>
  <si>
    <t>Aunado a lo expuesto por la 1a. linea de defensa, la Oficina de Control Interno el  22/11/2021, llevo a cabo una socialización de Planes de Mejoramiento en el marco de la asesoría metodológica a la formulación del PMI resultado de la Auditoria de Regularidad PAD 2021 de la Contraloría de Bogota D.C</t>
  </si>
  <si>
    <t>Si bien de manera general se cumple lo normado,   se recomienda aplicar los lineamientos establecidos en el Manual de Políticas Contables, de conformidad con lo señalado en el ítem 1.2 del presente seguimiento.</t>
  </si>
  <si>
    <t xml:space="preserve">Si bien se cumple lo normado nuevamente se recomienda fortalecer los controles asegurando que los documentos publicados en la web y la intranet sean documentos definitivos, lo anterior en razón a que de la verificación realizada al Manual de Políticas Contables publicado se evidencia en la página 62 y 63 que se encuentran párrafos eliminados con control de cambios, situación que ya habia sido expuesta por la OCI en su seguimiento anterior.  
Teniendo en cuenta que el documento no se actualizado desde el seguimiento anterior de la OCI, se mantiene la recomendación de revisar y actualizar, la normatividad relacionada en el Manual de Políticas Contables.
</t>
  </si>
  <si>
    <t xml:space="preserve">Aunado a lo expuesto por la 1a. línea de defesna, se observa que  los procedimientos vinculados a las áreas de recursos físicos, tesorería y nomina refieren los documentos a través de los cuales se reporta la información a Contabilidad, conforme lo reporta la 1a. línea de defensa
</t>
  </si>
  <si>
    <t>De conformidad con lo reportado por la 1a. Línea de defensa, se evidencia que se da cumplimiento a lo normado a través de los documentos SIG del Proceso Recursos Físicos, específicamente con el procedimiento Manejo y Control de Bienes (RF-PD-01).</t>
  </si>
  <si>
    <r>
      <t>La FUGA tiene implementados instrumentos para la identificación de los bienes físicos en forma individualizada,  así:
a.  Proceso  Gestión de Recursos Físicos (RF-PD) Versión 11:  Fecha de Actualización: 31/12/2020;
b.  Procedimiento Manejo y Control de Bienes (RF-PD-01). Versión 11. Fecha de Actualización:30/09/2021
c. Guía de almacenamiento, disposición y manipulación de los bienes</t>
    </r>
    <r>
      <rPr>
        <sz val="14"/>
        <color indexed="11"/>
        <rFont val="Arial"/>
        <family val="2"/>
      </rPr>
      <t xml:space="preserve"> </t>
    </r>
    <r>
      <rPr>
        <sz val="14"/>
        <rFont val="Arial"/>
        <family val="2"/>
      </rPr>
      <t xml:space="preserve">(Irf-gu-01_guia_de_almacenamiento_y_manipulacion_de_bienes_v2_17112021). </t>
    </r>
  </si>
  <si>
    <t>Teniendo en cuenta que la fecha de socialización indicada en el monitoreo, el equipo auditor verifica la información dispuesta en ORFEO, donde se evidencia  el radicado 20212400111783 de fecha 14/12/2021, a través del cual se observa la gestión adelantada en cumplimiento de lo normado.</t>
  </si>
  <si>
    <t>Si bien se cumple el criterio, se recomienda incluir en las socializaciones a todos los colabores del área financiera; lo anterior en razon a que solo se observa la participación de colaboradores de Contabilidad y Almacen.</t>
  </si>
  <si>
    <t xml:space="preserve">De acuerdo con lo reportado por la 1a. línea de defensa y a la verificación realizada por la OCI  los expedientes 202127003101200001E y 202127003101200002E, se observa que se  generan  los Informes de Inventarios programado  y no programados, por cada una de las dependencias de la entidad; de igual manera se realizan  conciliaciones mensuales con el área de contabilidad  (Expediente 202127000200900001E)
</t>
  </si>
  <si>
    <t>Los lineamientos para dar cumplimiento a este criterio se encuentran establecidos en el Manual de Políticas Contables y el Procedimiento Gestión Contable, conforme lo reporta la 1a. Linea de defensa.</t>
  </si>
  <si>
    <t>Aunado a lo expuesto por la 1a. línea de defensa,  en los procedimientos Gestión de Ingresos,  Gestión de Pagos,  Manejo y Control de Bienes; y liquidación de nómina y prestaciones sociales, refieren los documentos a presentar al área de contabilidad con soporte de los hechos económicos registrados, lo cual es coherente con lo reportado por la 1a, línea de defensa en su ejercicio de monitoreo.</t>
  </si>
  <si>
    <t>Conforme la evidencia aportada, se observa la socialización de las politicas, procedimientos y directrices del área financiera, en la cual participaron colaboradores de Tesoreria, Contabilidad y Presupuesto.
Teniendo en cuenta que la fecha de socialización indicada en el monitoreo, el equipo auditor verifica la información dispuesta en ORFEO, donde se evidencia  el radicado 20212400111783 de fecha 14/12/2021, a través del cual se observa la gestión adelantada en cumplimiento de lo normado, con la participación de colaboradores de Almacen y Contabilidad</t>
  </si>
  <si>
    <t>De acuerdo con lo reportado por la 1a. línea de defensa y a la verificación realizada por la OCI, se observa que se  llevan a cabo conciliaciones con las áreas que Tesorería,  Almacén,  Talento Humano y las de Operaciones Reciprocas</t>
  </si>
  <si>
    <t>La definición de las responsabilidades se encuentran establecidas en la Resolución 195 de 2017 y en cada uno de los procedimientos vinculados a las áreas que generan hechos económicos en  la entidad, de conformidad con lo reportado por la 1a. línea de defensa.</t>
  </si>
  <si>
    <t xml:space="preserve">Conforme la evidencia aportada, se observa la socialización de las politicas, procedimientos y directrices del área financiera, en la cual participaron colaboradores de Tesoreria, Contabilidad y Presupuesto.
</t>
  </si>
  <si>
    <t>Si bien de la verificación realizada al link https://www.chip.gov.co/schip_rt/index.jsf se observa que la entidad reportó la información solicitada conforme los plazos señalados en el CHIP; de la consulta realizada a las certificaciones de recepción de información de la Contraloría de Bogota, DC, publicadas en la web de la entidad (https://fuga.gov.co/informes-de-gestion-2021) se observa que el cargue de la información de enero que debía realizar hasta el 19 de febrero, se reportó el 18/12/2021. (Resolución 023 de 2016, 009 de 2019 y Circular 001 de 2020 de la Contraloría de Bogota DC)</t>
  </si>
  <si>
    <t>Si bien es posible validar la información relacionada con las conciliaciones mensuales conforme lo señalado en el ítem 5 del presente seguimiento, no se identifica de manera clara lo relacionado con la solicitud de información, conforme lo expuesto en el ítem 1.2.</t>
  </si>
  <si>
    <t>Si bien se cumple el criterio, se recomienda incluir en las socializaciones a todos los colabores del área financiera; lo anterior en razon a que solo se observa la participación de colaboradores de Contabilidad y Almacen en la socialización realizada el 14/12/2021.</t>
  </si>
  <si>
    <t xml:space="preserve">De acuerdo con lo reportado por la 1a. línea de defensa y a la verificación realizada por la OCI  los expedientes 202127003101200001E y 202127003101200002E, se observa la realización de Inventarios programado  y no programados; de igual manera se realizan  conciliaciones mensuales con el área de contabilidad  (Expediente 202127000200900001E)
</t>
  </si>
  <si>
    <t xml:space="preserve">Se valida el cumplimiento del criterio a través de las actas relacionadas en el Expediente:     202124000201100001E   Actas del Comité Técnico de Sostenibilidad del Sistema Contable 2021, llevadas a cabo en julio, septiembre y diciembre de 2021
</t>
  </si>
  <si>
    <t>Documentar de manera integral la gestión realizada en cumplimiento de lo establecido en el criterio evaluado.
En lo que respecta a las Operaciones Reciprocas es importante que se implementen acciones que permitan garantizar la conciliacion permanente de los saldos de éstas y atender de manera oportuna las recomendaciones dadas tanto por la Oficina de Control Interno en sus diferentes seguimientos como las alertas dadas por la Dirección Distrital de Contabilidad a través de las visitas realizadas a la entidad, dentro de las que se destacan:
* Las reuniones con las otras entidades son fundamentales, la periodicidad la deciden las entidades y de ser necesario deben hacerse mensualmente.
* El supervisor y contador de la fuga y de la ERU deben reunirse a la mayor brevedad para identificar que se va a hacer respecto a la diferencia que se presentan en las operaciones reciprocas</t>
  </si>
  <si>
    <t>Nuevamente se señala que si bien en el Procedimiento Gestión Contable se observa el flujograma de las actividades relacionadas con la entrega de la información al área contable, tal como lo reporta la 1a. Línea de defensa; es importante indicar que la actualización del Manual de Políticas Contables no incluye la lista de control para verificar la entrega de información oportuna, tal como se indica también en el monitoreo mencionado.</t>
  </si>
  <si>
    <t>Se evidencia su cumplimiento a través del  Manual de Políticas Contables adoptado  y los Estados Financieros publicados en la página web de la entidad. (https://fuga.gov.co/estados-financieros-fuga-2021)</t>
  </si>
  <si>
    <t>De la verificación realizada a los estados financieros publicados en la pagina web de la entidad, así como a los reportes de información a través del CHIP (Consolidador de Hacienda e Información Pública), y lo expuesto por la 1a. Línea de defensa; se observa que se cumple con el criterio evaluado.</t>
  </si>
  <si>
    <t>Se genera una alerta por posibles debilidades en la parametrización del sistema y nuevamente se recomienda revisar y de ser necesario realizar los ajustes en la parametrización que garanticen el cumplimiento del criterio evaluado</t>
  </si>
  <si>
    <t>Si bien la 1a. Línea de defensa precisa que mensualmente se verifica; no se identifica de manera clara la evidencia que permita validar lo registrado en el monitoreo.
Conforme lo anterior y lo expuesto en el numeral 16, se observa que se cumple de manera parcial el criterio evaluado</t>
  </si>
  <si>
    <t>La evidencia aportada no permite validar lo registrado en el monitoreo.
Conforme lo anterior y lo expuesto en el numeral 16, se observa que se cumple de manera parcial el criterio evaluado</t>
  </si>
  <si>
    <t>Se mantiene la recomendación de llevar a cabo verificaciones periodicas al orden cronologico de los libros de contabilidad y  de ser necesario realizar los ajustes en la parametrización de los comprobantes  que garanticen el cumplimiento del criterio evaluado</t>
  </si>
  <si>
    <t xml:space="preserve">Conforme lo observado en el Plan de Sostenibilidad Contable Versión 1 (GF-FTP-01), se identiican de manera clara los documentos soportes.
</t>
  </si>
  <si>
    <t xml:space="preserve">N.A
</t>
  </si>
  <si>
    <t>Conforme lo registrado en el monitoreo de la 1a. Linea de defensa asi como las evidencias aportadas se observa que se cumple el criterio.</t>
  </si>
  <si>
    <t>De conformidad con lo expuesto por la 1a  línea de defensa en articulación con la política de cero papel, de la verificación aleatoria realizada a los expedientes señalados en el monitoreo, se observa que de manera general se da cumplimiento al criterio evaluado.</t>
  </si>
  <si>
    <t>Se mantiene la recomendación generada en el seguimiento de los cortes de las vigencias 2018, 2019 y 2020, relacionado con  normalizar las actividades para la "verificación de la completitud de  los registros contables".</t>
  </si>
  <si>
    <t>Teniendo en cuenta que el corte del seguimiento es octubre de 2021, se recomienda tener en cuenta el criterio y aplicar conforme se establece para el cierre de la vigencia 2021; lo anterior en razón a que para febrero se deberá evaluar nuevamente y reportar  en el CHIP y en SIVICOF la gestión integral del Control Interno Contable de la vigencia antes mencionada.</t>
  </si>
  <si>
    <t xml:space="preserve">Teniendo en cuenta que este seguimiento se lleva a cabo al corte de octubre de 202, de conformidad con lo registrado por la 1a. Línea de defensa a través del radicado referido en el monitoreo, se presenta el avance de la gestión realizada; por lo anterior se mantiene la calificación dada a la gestión del 2020
</t>
  </si>
  <si>
    <r>
      <t xml:space="preserve">Teniendo en cuenta que este seguimiento se lleva a cabo al corte de octubre de 2021 y que de conformidad con lo registrado por la 1a. Línea de defensa y lo observado en el Manual de Políticas Contables, la entidad estableció una periodicidad trianual, para llevar a cabo esta revisión, periodo que se cumple en la vigencia 2021;  el radicado referido en el monitoreo, presenta el avance de la gestión realizada:
</t>
    </r>
    <r>
      <rPr>
        <i/>
        <sz val="14"/>
        <color indexed="8"/>
        <rFont val="Arial"/>
        <family val="2"/>
      </rPr>
      <t>Adicional a este tema, en la reunión se revisó el tema de las estimaciones y vidas útiles de los activos de la
entidad, se buscó en el aplicativo contar donde se llevan los inventarios, pero no se encontró reporte en el que se pudiera evidenciar los meses depreciados y los meses faltantes por depreciar de cada activo.
Se creó un ticket a soporte lógico [#581798], solicitando ayuda con la generación del informe requerido, con el fin de posteriormente revisar la vida útil de la propiedad planta y equipo de la FUGA.</t>
    </r>
    <r>
      <rPr>
        <sz val="14"/>
        <color indexed="8"/>
        <rFont val="Arial"/>
        <family val="2"/>
      </rPr>
      <t xml:space="preserve">
Por lo anterior se mantiene la calificación dada a la gestión del 2020</t>
    </r>
  </si>
  <si>
    <t xml:space="preserve">La verificación se realiza sobre los  estados financieros a corte diciembre de 2020, que incluye las revelaciones; donde se observo que la entidad aplico los criterios de medición establecidos en el Manual de Políticas Contable vigente; lo anterior por cuanto el corte del presente seguimiento es octubre de 2021.
Por lo anterior se mantiene la calificación dada a la gestión del 2020
</t>
  </si>
  <si>
    <t>Tal como lo registra la 1a. línea de defensa, en el Manual de Políticas Contables, se definieron los lineamientos de depreciación para los bienes y elementos que dan lugar a depreciación; los criterios y aplicabilidad de los mismos se exponen en las revelaciones a los estados financieros 2020, lo anterior teniendo en cuenta que el corte del presente seguimiento es a octubre de 2021. (Es importante señalar que para esa vigencia no se llevo a cabo la verificación de los indicios de deterioro.)
Por lo anterior se mantiene la calificación dada a la gestión del 2020</t>
  </si>
  <si>
    <t>Conforme lo expuesto por la 1a. linea de defensa, los lineamientos de depreciación, amortización se encuentran articulados en la  Parametrización del Sistema de Información (Módulo Almacén); los criterios y aplicabilidad de los mismos se exponen en las revelaciones a los estados financieros 2020 tal como se señala en el monitoreo; lo anterior teniendo en cuenta que el corte del presente seguimiento es a octubre de 2021. 
Por lo anterior se mantiene la calificación dada a la gestión del 2020</t>
  </si>
  <si>
    <t>Teniendo en cuenta que el corte del presente seguimiento es octubre de 2021 y de acuerdo a lo registrado en el monitoreo realizado por la 1a. Linea de defensa, se observa que la entidad aplico los criterios de medición establecidos en el Manual de Políticas Contable vigente para el cierre de la vigencia 2020.
Por lo anterior se mantiene la calificación dada a la gestión del 2020</t>
  </si>
  <si>
    <t xml:space="preserve">Se valida lo dispuesto en los expedientes referenciados en el monitoreo de la 1a. linea de defensa, no obstante no se indica como se hace la depuración y seguimiento a las conciliaciones CUD y SIPROJ
Respecto a las  operaciones reciprocas, si bien se presenta la evidencia de las conciliaciones realizadas que identifican las diferencias, no se observa la gestión que se adelanta con las entidades con diferencias para subsanarlas, tema que fue tratado también en la segunda visita de la Dirección Distrital de Contabilidad a la entidad  (noviembre de 2021).
</t>
  </si>
  <si>
    <t>Conforme lo señalado por la 1a. Linea de defensa, se observa a través del resultado de las conciliaciones con tesoreria, almacen y nomina y lo establecido en el Plan de Sostenibililidad Contable, no obstante no se evidencia la oportunidad de actualización de los hechos economicos relacionados con las operaciones reciprocas, tal como se señalo en el numeral 10.3</t>
  </si>
  <si>
    <t xml:space="preserve">Fortalecer los controles que permitan garantizar el cumplimiento integral del criterio
</t>
  </si>
  <si>
    <t>Si bien se incluye en el Manual de Políticas Contables (Políticas Transversales), de acuerdo a lo registrado por la 1a. Línea de defensa en el ejercicio de monitoreo, en el 2021 no se presentaron situaciones que implicaran juicios profesionales de expertos ajenos,</t>
  </si>
  <si>
    <t xml:space="preserve">De la verificación realizada a la información publicada en la pagina web de la entidad (https://fuga.gov.co/estados-financieros-fuga-2021) se observa que se elaboran oportunamente los estados financieros.
</t>
  </si>
  <si>
    <t>Se evidencia el cumplimiento del criterio establecido a través del Manual de Políticas Contables y el Instructivo Elaboración Estados Financieros.</t>
  </si>
  <si>
    <t xml:space="preserve">De la verificación realizada a la información publicada en la pagina web de la entidad (https://fuga.gov.co/estados-financieros-fuga-2021) se observa que divulgan los estados financieros conforme lo establecido
</t>
  </si>
  <si>
    <t>Se aporta evidencia de la presentación realizada a la Junta Directiva de la entidad en la cual se incluye en el ítem 4 del orden del día, el tema de Estados Financieros 2020, así como el acta correspondiente a la sesión donde se evidencia que no hay recomendaciones o decisiones sobre lo presentado.</t>
  </si>
  <si>
    <t>Se valida lo expuesto por la 1a. Línea de defensa en su ejercicio de monitoreo a través de la información publicada en la pagina web de la entidad.
https://fuga.gov.co/estados-financieros-fuga-2021</t>
  </si>
  <si>
    <t>Teniendo en cuenta que este seguimiento se lleva a cabo al corte de octubre de 2021, la evaluación corresponde a la gestión 2020, donde se evidenció que de manera general la entidad atendió lo dispuesto en las Resoluciones de la Contaduría General la Nación, Nos. 193 y 218 del 03 y 29 de diciembre respectivamente, respecto a la presentación de las revelaciones y la información a contener.
Por lo anterior se mantiene la calificación dada a la gestión del 2020</t>
  </si>
  <si>
    <t xml:space="preserve">Teniendo en cuenta que este seguimiento se lleva a cabo al corte de octubre de 2021, la evaluación corresponde a la gestión 2020, donde se evidenció que de manera general la entidad atendió lo dispuesto en las Resoluciones de la Contaduría General la Nación, Nos. 193 y 218 del 03 y 29 de diciembre respectivamente, respecto a la presentación cualitativca y cuantitativa de la información requerida.
Por lo anterior se mantiene la calificación dada a la gestión del 2020
</t>
  </si>
  <si>
    <t>De conformidad con los Estados Financieros al corte de Diciembre de 2020 - Revelaciones, se evidencia que de manera general la entidad presenta las variaciones entre los periodos 2019 y 2020. 
Adicionalmente respecto a la vigencia 2021 y tal como lo señala la 1a. linea de defensa, en los estados financieros mensuales publicados en la página web, se evidencia en el aparte Comentarios, el analisis de las variaciones mas significativas.</t>
  </si>
  <si>
    <t xml:space="preserve">De conformidad con la evidencia aportada (Estados Financieros al corte de Diciembre de 2020 - Revelaciones), se evidencia la explicación de las metodologías aplicadas, las cuales son coherentes con lo dispuesto en el Manual de Políticas Contables.
Teniendo en cuenta que el presente informe es a corte octubre de 2021 y de acuerdo a lo anteriormente señalado,  se mantiene la calificación dada a la gestión del 2020
</t>
  </si>
  <si>
    <t>De acuerdo a lo informado por el Profesional responsable del área, se valida se través de la integración de los diferentes aplicativos a través de los cuales se reporta la información y del sistema propio que la genera, por lo cual es coherente.</t>
  </si>
  <si>
    <t>De acuerdo a la verificación realizada tanto a la información publicada en el aparte Estados Financieros (https://fuga.gov.co/estados-financieros-fuga-2021) como en la Rendición de Cuentas)  (https://fuga.gov.co/transparencia/rendicion-cuentasde la página web de la entidad, la información corresponde a la entregada por el área de Contabilidad.</t>
  </si>
  <si>
    <t>De acuerdo a la Política de Gestión del Riesgo V3 2021, los mecanismos de implementación y monitoreo se encuentran articulados con la Guía de Administración del Riesgo del DAFP y lo formulado  en el Mapa de Riesgos Institucional, donde se identifica 1 riesgo asociados al proceso de gestión financiera</t>
  </si>
  <si>
    <t>Se observa que los funcionarios involucrados en el proceso contable cumplieron los requisitos habilitantes en el proceso de convocatoria para suplir esos cargos, por lo cual en terminos generales poseen las habilidades y competencias necesarias para la ejecución de las funciones asociadas  a los  requisitos básicos  de los cargos del Contador  como Profesional especializado 222 grado 06 , y el  Profesional Universitario 219-01.</t>
  </si>
  <si>
    <t xml:space="preserve">Las personas involucradas en el proceso contable están capacitadas para identificar los hechos económicos propios de la Entidad que tienen impacto contable, teniendo en cuenta su perfil profesional y su experiencia asociada con los cargos que desempeñan.
</t>
  </si>
  <si>
    <r>
      <t xml:space="preserve">Conforme lo indicado en seguimientos anteriores, los sistemas de información vinculados al proceso de Gestión Contable se encuentran parametrizados para registrar de manera consecutiva y cronológica los hechos económicos de la entidad.
Sin embargo y conforme la invidencia aportada, de la cual se seleccionó una muestra aleatoria, se observa que se mantienen las debilidades respecto a la contabilización cronológica de algunos comprobantes:
</t>
    </r>
    <r>
      <rPr>
        <b/>
        <sz val="14"/>
        <color indexed="8"/>
        <rFont val="Arial"/>
        <family val="2"/>
      </rPr>
      <t xml:space="preserve">#            Tipo         Fecha           #        Tipo     Fecha            #           Tipo     Fecha
Consec  Comp                        Consec Comp                       Consec  Comp </t>
    </r>
    <r>
      <rPr>
        <sz val="14"/>
        <color indexed="8"/>
        <rFont val="Arial"/>
        <family val="2"/>
      </rPr>
      <t xml:space="preserve">
24             CI      09/04/2021        47        AJU   30/06/2021        7           CAU     25/02/2021
25             CI      08/04/2021        48        AJU   22/06/2021        11         CAU     01/02/2021
39             CI      12/06/2021        18        CE    18/02/2021         8          CAU     27/02/2021
41             CI      11/06/2021        21        CE    11/02/2021         19        CAU     02/02/2021
Situación que habia sido objeto de alerta por parte de la OCI en el seguimiento anterior, respecto a las debilidades respecto a la contabilización cronológica de los  Comprobante de Ajuste y comprobantes de causación.</t>
    </r>
  </si>
  <si>
    <r>
      <t xml:space="preserve">De la verificación aleatoria realizada a la evidencia aportada se observa que no todos los comprobantes generados se encuentran registrados cronológicamente.
Sin embargo y conforme la invidencia aportada, de la cual se seleccionó una muestra aleatoria, se observa que se mantienen las debilidades respecto a la contabilización cronológica de algunos comprobantes:
</t>
    </r>
    <r>
      <rPr>
        <b/>
        <sz val="14"/>
        <color indexed="8"/>
        <rFont val="Arial"/>
        <family val="2"/>
      </rPr>
      <t xml:space="preserve">#            Tipo         Fecha           #        Tipo     Fecha            #           Tipo     Fecha
Consec  Comp                        Consec Comp                       Consec  Comp 
</t>
    </r>
    <r>
      <rPr>
        <sz val="14"/>
        <color indexed="8"/>
        <rFont val="Arial"/>
        <family val="2"/>
      </rPr>
      <t>24             CI      09/04/2021        47        AJU   30/06/2021        7           CAU     25/02/2021
25             CI      08/04/2021        48        AJU   22/06/2021        11         CAU     01/02/2021
39             CI      12/06/2021        18        CE    18/02/2021         8          CAU     27/02/2021
41             CI      11/06/2021        21        CE    11/02/2021         19        CAU     02/02/2021
Situación que habia sido objeto de alerta por parte de la OCI en el seguimiento anterior, respecto a las debilidades respecto a la contabilización cronológica de los  Comprobante de Ajuste y comprobantes de causación.</t>
    </r>
  </si>
  <si>
    <t xml:space="preserve">De la verificación aleatoria realizada a la evidencia aportada se observa:
* Listado de Ajustes: No se identifican dentro de la relacion, los consecutivos 14 y 15
* Listado de Ordenes de pago por Entidad: se identifican con consecutivods diferentes; el primero de ellos con digitos de 1 a 189 y otro con un consecutiuvo de 9 digitos que inicial con el numero 3000XXXXX.
</t>
  </si>
  <si>
    <t>Revisar y de ser necesario realizar los ajustes en la parametrización de los comprobantes de ajustes que garanticen el cumplimiento del criterio evaluado, asi como evaluar la pertinencia de la separación de los conceptos que definen los dos consecutivos empleados para este tipo de comprobante.</t>
  </si>
  <si>
    <r>
      <t xml:space="preserve">De la verificación realizada al Plan Estrategico de Talento Humano V1 y 2 de 2021, se observa que dentro del PIC se estableció la siguiente activdidad: </t>
    </r>
    <r>
      <rPr>
        <b/>
        <sz val="14"/>
        <color indexed="8"/>
        <rFont val="Arial"/>
        <family val="2"/>
      </rPr>
      <t>Capacitación Gestión Financiera</t>
    </r>
    <r>
      <rPr>
        <sz val="14"/>
        <color indexed="8"/>
        <rFont val="Arial"/>
        <family val="2"/>
      </rPr>
      <t xml:space="preserve">, la cual de acuerdo a lo observado en el informe de Cumplimiento Medidas de Austeridad I Trimestre  la capacitación recibida correspondió a un tema puntual de presupuesto y de diligenciamiento de formatos realizada por colaboradores del área de Presupuesto; no se identifican de manera clara actividades para el desarrollo de competencias y actualización permanente del personal involucrado en el proceso contable </t>
    </r>
  </si>
  <si>
    <t>Si bien se hace seguimiento a la ejecución del PÍC, se precisa que el plan de capacitación de la vigencia 2021 si bien incluyo una actividad de capacitación en temas presupuestales, no se identifican de maenra clara los temas de gestión contable que permitieran el desarrollo y actualización del personal del proceso contable.</t>
  </si>
  <si>
    <r>
      <t xml:space="preserve">De conformidad con lo registrado por la 1a. línea de defensa, se evidencia que la entidad ha subsanado las situaciones relacionadas con la implementación de las politicas contables:  7.2. Controles Operativos, literal f: Depuración Contable Permanente, específicamente en lo relación con la formulación, revisión, evaluación y actualización del Plan de Sostenibilidad Contable. 
No obstante, nuevamente se evidencian debilidades en la aplicación de las políticas relacionadas con:
7. Elaboración de los Estados Contables:
7.1. Controles administrativos, literal a: No se aporta evidencia de la actualización de los requerimientos mínimos, fechas de reporte y responsables de las áreas de gestión que aportan información al proceso contable, conforme se señala en este literal. Si bien se señala en el monitoreo de 1a. linea que se aportan correos electrónicos, estos no se encuentran dentro del drive compartido para el actual seguimiento (https://drive.google.com/drive/folders/1tSxhrIrniZ4ngD_oK7VU7DBWtemtvj2z).
7.2.  Controles Operativos, literal d: Presentación de información contable: si bien de la verificación realizada al link https://www.chip.gov.co/schip_rt/index.jsf se observa que la entidad reportó la información solicitada conforme los plazos señalados en el CHIP; de la consulta realizada a las certificaciones de recepción de información de la Contraloría de Bogota, DC, publicadas en la web de la entidad (https://fuga.gov.co/informes-de-gestion-2021) se observa que el cargue de la información de enero que debía realizar hasta el 19 de febrero, se reportó el 18/12/2021. (Resolución 023 de 2016, 009 de 2019 y Circular 001 de 2020 de la Contraloría de Bogota DC)
</t>
    </r>
    <r>
      <rPr>
        <sz val="14"/>
        <color indexed="8"/>
        <rFont val="Arial"/>
        <family val="2"/>
      </rPr>
      <t xml:space="preserve">7.4. Autoevaluación del Proceso Contable: No se aporta evidencia que permita validar la gestión realizada por el responsable del área de Contabilidad en cumplimiento de lo establecido en este ítem.
</t>
    </r>
    <r>
      <rPr>
        <sz val="14"/>
        <rFont val="Arial"/>
        <family val="2"/>
      </rPr>
      <t>7.8. Capacitación y actualización contable:  No se evidencian actividades gestionadas a través del PIC 2021 que permitan validar el cumplimiento de lo establecido en este ítem</t>
    </r>
  </si>
  <si>
    <t>TOTAL OCT 2021</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</si>
</sst>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_);_(* \(#,##0.0\);_(* &quot;-&quot;_);_(@_)"/>
    <numFmt numFmtId="197" formatCode="0.0000"/>
    <numFmt numFmtId="198" formatCode="0.000"/>
    <numFmt numFmtId="199" formatCode="_(* #,##0.00_);_(* \(#,##0.00\);_(* &quot;-&quot;_);_(@_)"/>
    <numFmt numFmtId="200" formatCode="0.0000000"/>
    <numFmt numFmtId="201" formatCode="0.00000000"/>
    <numFmt numFmtId="202" formatCode="0.000000000"/>
    <numFmt numFmtId="203" formatCode="0.000000"/>
    <numFmt numFmtId="204" formatCode="0.00000"/>
    <numFmt numFmtId="205" formatCode="0.0"/>
  </numFmts>
  <fonts count="69">
    <font>
      <sz val="10"/>
      <name val="Arial"/>
      <family val="0"/>
    </font>
    <font>
      <b/>
      <sz val="12"/>
      <name val="Arial"/>
      <family val="2"/>
    </font>
    <font>
      <sz val="9"/>
      <name val="Tahoma"/>
      <family val="2"/>
    </font>
    <font>
      <b/>
      <sz val="9"/>
      <name val="Tahoma"/>
      <family val="2"/>
    </font>
    <font>
      <b/>
      <sz val="10"/>
      <name val="Arial"/>
      <family val="2"/>
    </font>
    <font>
      <b/>
      <sz val="14"/>
      <name val="Arial"/>
      <family val="2"/>
    </font>
    <font>
      <b/>
      <sz val="8"/>
      <name val="Arial"/>
      <family val="2"/>
    </font>
    <font>
      <u val="single"/>
      <sz val="10"/>
      <name val="Arial"/>
      <family val="2"/>
    </font>
    <font>
      <i/>
      <sz val="10"/>
      <color indexed="8"/>
      <name val="Arial"/>
      <family val="2"/>
    </font>
    <font>
      <sz val="14"/>
      <name val="Arial"/>
      <family val="2"/>
    </font>
    <font>
      <b/>
      <sz val="14"/>
      <color indexed="8"/>
      <name val="Arial"/>
      <family val="2"/>
    </font>
    <font>
      <sz val="14"/>
      <color indexed="8"/>
      <name val="Arial"/>
      <family val="2"/>
    </font>
    <font>
      <i/>
      <sz val="14"/>
      <color indexed="8"/>
      <name val="Arial"/>
      <family val="2"/>
    </font>
    <font>
      <sz val="14"/>
      <color indexed="10"/>
      <name val="Arial"/>
      <family val="2"/>
    </font>
    <font>
      <i/>
      <sz val="14"/>
      <name val="Arial"/>
      <family val="2"/>
    </font>
    <font>
      <u val="single"/>
      <sz val="14"/>
      <name val="Arial"/>
      <family val="2"/>
    </font>
    <font>
      <sz val="14"/>
      <color indexed="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5"/>
      <color indexed="12"/>
      <name val="Arial"/>
      <family val="2"/>
    </font>
    <font>
      <u val="single"/>
      <sz val="5.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30"/>
      <name val="Arial"/>
      <family val="2"/>
    </font>
    <font>
      <b/>
      <sz val="14"/>
      <color indexed="60"/>
      <name val="Arial"/>
      <family val="2"/>
    </font>
    <font>
      <b/>
      <sz val="14"/>
      <color indexed="10"/>
      <name val="Arial"/>
      <family val="2"/>
    </font>
    <font>
      <sz val="14"/>
      <color indexed="62"/>
      <name val="Arial"/>
      <family val="2"/>
    </font>
    <font>
      <sz val="14"/>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rgb="FF0070C0"/>
      <name val="Arial"/>
      <family val="2"/>
    </font>
    <font>
      <b/>
      <sz val="14"/>
      <color rgb="FFC00000"/>
      <name val="Arial"/>
      <family val="2"/>
    </font>
    <font>
      <sz val="14"/>
      <color theme="1"/>
      <name val="Arial"/>
      <family val="2"/>
    </font>
    <font>
      <sz val="14"/>
      <color rgb="FFFF0000"/>
      <name val="Arial"/>
      <family val="2"/>
    </font>
    <font>
      <b/>
      <sz val="14"/>
      <color rgb="FFFF0000"/>
      <name val="Arial"/>
      <family val="2"/>
    </font>
    <font>
      <sz val="14"/>
      <color theme="3" tint="0.39998000860214233"/>
      <name val="Arial"/>
      <family val="2"/>
    </font>
    <font>
      <b/>
      <sz val="14"/>
      <color theme="1"/>
      <name val="Arial"/>
      <family val="2"/>
    </font>
    <font>
      <sz val="14"/>
      <color rgb="FF26323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D9D9D9"/>
        <bgColor indexed="64"/>
      </patternFill>
    </fill>
    <fill>
      <patternFill patternType="solid">
        <fgColor theme="9" tint="-0.24997000396251678"/>
        <bgColor indexed="64"/>
      </patternFill>
    </fill>
    <fill>
      <patternFill patternType="solid">
        <fgColor rgb="FF00B0F0"/>
        <bgColor indexed="64"/>
      </patternFill>
    </fill>
    <fill>
      <patternFill patternType="solid">
        <fgColor rgb="FFA6A6A6"/>
        <bgColor indexed="64"/>
      </patternFill>
    </fill>
    <fill>
      <patternFill patternType="solid">
        <fgColor rgb="FF92D050"/>
        <bgColor indexed="64"/>
      </patternFill>
    </fill>
    <fill>
      <patternFill patternType="solid">
        <fgColor rgb="FFBEBEBE"/>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3" tint="0.39998000860214233"/>
        <bgColor indexed="64"/>
      </patternFill>
    </fill>
    <fill>
      <patternFill patternType="solid">
        <fgColor rgb="FF80808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rgb="FF000000"/>
      </left>
      <right style="medium">
        <color rgb="FF000000"/>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color rgb="FF000000"/>
      </bottom>
    </border>
    <border>
      <left style="medium">
        <color rgb="FF000000"/>
      </left>
      <right>
        <color indexed="63"/>
      </right>
      <top style="medium">
        <color rgb="FF000000"/>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4">
    <xf numFmtId="0" fontId="0" fillId="0" borderId="0" xfId="0" applyAlignment="1">
      <alignment/>
    </xf>
    <xf numFmtId="0" fontId="0" fillId="0" borderId="0" xfId="0" applyFont="1" applyAlignment="1">
      <alignment/>
    </xf>
    <xf numFmtId="199" fontId="0" fillId="0" borderId="0" xfId="50" applyNumberFormat="1" applyFont="1" applyAlignment="1">
      <alignment vertical="top"/>
    </xf>
    <xf numFmtId="0" fontId="0" fillId="0" borderId="0" xfId="0" applyAlignment="1">
      <alignment horizontal="lef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6" fillId="0" borderId="12" xfId="0" applyFont="1" applyBorder="1" applyAlignment="1">
      <alignment horizontal="right"/>
    </xf>
    <xf numFmtId="0" fontId="0" fillId="33" borderId="13" xfId="0" applyFont="1" applyFill="1" applyBorder="1" applyAlignment="1">
      <alignment/>
    </xf>
    <xf numFmtId="199" fontId="0" fillId="34" borderId="13" xfId="50" applyNumberFormat="1" applyFont="1" applyFill="1" applyBorder="1" applyAlignment="1">
      <alignment vertical="top"/>
    </xf>
    <xf numFmtId="199" fontId="0" fillId="35" borderId="13" xfId="50" applyNumberFormat="1" applyFont="1" applyFill="1" applyBorder="1" applyAlignment="1">
      <alignment vertical="top"/>
    </xf>
    <xf numFmtId="0" fontId="0" fillId="0" borderId="13" xfId="0" applyFont="1" applyBorder="1" applyAlignment="1">
      <alignment/>
    </xf>
    <xf numFmtId="0" fontId="4" fillId="36" borderId="14" xfId="0" applyFont="1" applyFill="1" applyBorder="1" applyAlignment="1">
      <alignment horizontal="center" vertical="top" wrapText="1"/>
    </xf>
    <xf numFmtId="0" fontId="4" fillId="36" borderId="15" xfId="0" applyFont="1" applyFill="1" applyBorder="1" applyAlignment="1">
      <alignment horizontal="center" vertical="top" wrapText="1"/>
    </xf>
    <xf numFmtId="0" fontId="0" fillId="37" borderId="16" xfId="0" applyFont="1" applyFill="1" applyBorder="1" applyAlignment="1">
      <alignment horizontal="left" vertical="top" wrapText="1" indent="5"/>
    </xf>
    <xf numFmtId="0" fontId="0" fillId="37" borderId="17" xfId="0" applyFont="1" applyFill="1" applyBorder="1" applyAlignment="1">
      <alignment horizontal="center" vertical="top" wrapText="1"/>
    </xf>
    <xf numFmtId="0" fontId="0" fillId="38" borderId="16" xfId="0" applyFont="1" applyFill="1" applyBorder="1" applyAlignment="1">
      <alignment horizontal="left" vertical="top" wrapText="1" indent="5"/>
    </xf>
    <xf numFmtId="0" fontId="0" fillId="38" borderId="17" xfId="0" applyFont="1" applyFill="1" applyBorder="1" applyAlignment="1">
      <alignment horizontal="center" vertical="top" wrapText="1"/>
    </xf>
    <xf numFmtId="0" fontId="0" fillId="34" borderId="16" xfId="0" applyFont="1" applyFill="1" applyBorder="1" applyAlignment="1">
      <alignment horizontal="left" vertical="top" wrapText="1" indent="5"/>
    </xf>
    <xf numFmtId="0" fontId="0" fillId="34" borderId="17"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horizontal="left"/>
    </xf>
    <xf numFmtId="0" fontId="6" fillId="0" borderId="0" xfId="0" applyFont="1" applyBorder="1" applyAlignment="1">
      <alignment horizontal="left" vertical="top" wrapText="1"/>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center"/>
    </xf>
    <xf numFmtId="199" fontId="0" fillId="0" borderId="21" xfId="50" applyNumberFormat="1" applyFont="1" applyFill="1" applyBorder="1" applyAlignment="1">
      <alignment vertical="top"/>
    </xf>
    <xf numFmtId="199" fontId="0" fillId="0" borderId="22" xfId="50" applyNumberFormat="1" applyFont="1" applyFill="1" applyBorder="1" applyAlignment="1">
      <alignment vertical="top"/>
    </xf>
    <xf numFmtId="199" fontId="0" fillId="0" borderId="23" xfId="50" applyNumberFormat="1" applyFont="1" applyFill="1" applyBorder="1" applyAlignment="1">
      <alignment vertical="top"/>
    </xf>
    <xf numFmtId="199" fontId="0" fillId="0" borderId="24" xfId="50" applyNumberFormat="1" applyFont="1" applyFill="1" applyBorder="1" applyAlignment="1">
      <alignment vertical="top"/>
    </xf>
    <xf numFmtId="199" fontId="4" fillId="34" borderId="25" xfId="50" applyNumberFormat="1" applyFont="1" applyFill="1" applyBorder="1" applyAlignment="1">
      <alignment vertical="top"/>
    </xf>
    <xf numFmtId="199"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199" fontId="5" fillId="39" borderId="21" xfId="0" applyNumberFormat="1" applyFont="1" applyFill="1" applyBorder="1" applyAlignment="1">
      <alignment horizontal="right" vertical="top" wrapText="1"/>
    </xf>
    <xf numFmtId="0" fontId="5" fillId="39" borderId="21" xfId="0" applyFont="1" applyFill="1" applyBorder="1" applyAlignment="1">
      <alignment horizontal="right" vertical="top" wrapText="1"/>
    </xf>
    <xf numFmtId="199" fontId="5" fillId="39" borderId="21" xfId="0" applyNumberFormat="1" applyFont="1" applyFill="1" applyBorder="1" applyAlignment="1">
      <alignment horizontal="right" vertical="center" wrapText="1"/>
    </xf>
    <xf numFmtId="0" fontId="5" fillId="39" borderId="21" xfId="0" applyFont="1" applyFill="1" applyBorder="1" applyAlignment="1">
      <alignment horizontal="right" vertical="center" wrapText="1"/>
    </xf>
    <xf numFmtId="199" fontId="4" fillId="34" borderId="0" xfId="50" applyNumberFormat="1" applyFont="1" applyFill="1" applyBorder="1" applyAlignment="1">
      <alignment vertical="top"/>
    </xf>
    <xf numFmtId="0" fontId="0" fillId="33" borderId="0" xfId="0" applyFill="1" applyAlignment="1">
      <alignment horizontal="left"/>
    </xf>
    <xf numFmtId="0" fontId="0" fillId="40" borderId="0" xfId="0" applyFill="1" applyAlignment="1">
      <alignment horizontal="left"/>
    </xf>
    <xf numFmtId="0" fontId="5" fillId="39" borderId="21" xfId="0" applyFont="1" applyFill="1" applyBorder="1" applyAlignment="1">
      <alignment horizontal="center" vertical="center" wrapText="1"/>
    </xf>
    <xf numFmtId="0" fontId="9" fillId="39" borderId="21" xfId="0" applyFont="1" applyFill="1" applyBorder="1" applyAlignment="1">
      <alignment vertical="center" wrapText="1"/>
    </xf>
    <xf numFmtId="0" fontId="9" fillId="0" borderId="0" xfId="0" applyFont="1" applyAlignment="1">
      <alignment/>
    </xf>
    <xf numFmtId="0" fontId="9" fillId="41" borderId="21" xfId="0" applyFont="1" applyFill="1" applyBorder="1" applyAlignment="1">
      <alignment horizontal="center" vertical="top" wrapText="1"/>
    </xf>
    <xf numFmtId="0" fontId="5" fillId="41" borderId="21" xfId="0" applyFont="1" applyFill="1" applyBorder="1" applyAlignment="1">
      <alignment horizontal="center" vertical="center" wrapText="1"/>
    </xf>
    <xf numFmtId="0" fontId="9" fillId="41" borderId="21" xfId="0" applyFont="1" applyFill="1" applyBorder="1" applyAlignment="1">
      <alignment horizontal="center" vertical="center" wrapText="1"/>
    </xf>
    <xf numFmtId="199" fontId="5" fillId="34" borderId="21" xfId="0" applyNumberFormat="1" applyFont="1" applyFill="1" applyBorder="1" applyAlignment="1">
      <alignment horizontal="center" vertical="center" wrapText="1"/>
    </xf>
    <xf numFmtId="0" fontId="61" fillId="41" borderId="21" xfId="0" applyFont="1" applyFill="1" applyBorder="1" applyAlignment="1">
      <alignment horizontal="center" vertical="center" wrapText="1"/>
    </xf>
    <xf numFmtId="199" fontId="5" fillId="34" borderId="21" xfId="0" applyNumberFormat="1" applyFont="1" applyFill="1" applyBorder="1" applyAlignment="1">
      <alignment horizontal="center" vertical="top" wrapText="1"/>
    </xf>
    <xf numFmtId="0" fontId="9" fillId="36" borderId="21" xfId="0" applyFont="1" applyFill="1" applyBorder="1" applyAlignment="1">
      <alignment horizontal="center" vertical="top" wrapText="1"/>
    </xf>
    <xf numFmtId="0" fontId="5" fillId="36" borderId="21" xfId="0" applyFont="1" applyFill="1" applyBorder="1" applyAlignment="1">
      <alignment horizontal="center" vertical="center" wrapText="1"/>
    </xf>
    <xf numFmtId="199" fontId="5" fillId="35" borderId="21" xfId="0" applyNumberFormat="1" applyFont="1" applyFill="1" applyBorder="1" applyAlignment="1">
      <alignment horizontal="center" vertical="center" wrapText="1"/>
    </xf>
    <xf numFmtId="0" fontId="5" fillId="42" borderId="21" xfId="0" applyFont="1" applyFill="1" applyBorder="1" applyAlignment="1">
      <alignment horizontal="center" vertical="center" wrapText="1"/>
    </xf>
    <xf numFmtId="0" fontId="62" fillId="42" borderId="21" xfId="0" applyFont="1" applyFill="1" applyBorder="1" applyAlignment="1">
      <alignment horizontal="center" vertical="center" wrapText="1"/>
    </xf>
    <xf numFmtId="199" fontId="5" fillId="19" borderId="21" xfId="0" applyNumberFormat="1" applyFont="1" applyFill="1" applyBorder="1" applyAlignment="1">
      <alignment horizontal="center" vertical="center" wrapText="1"/>
    </xf>
    <xf numFmtId="199" fontId="5" fillId="35" borderId="21" xfId="0" applyNumberFormat="1" applyFont="1" applyFill="1" applyBorder="1" applyAlignment="1">
      <alignment horizontal="center" vertical="top" wrapText="1"/>
    </xf>
    <xf numFmtId="199" fontId="5" fillId="19" borderId="26" xfId="0" applyNumberFormat="1" applyFont="1" applyFill="1" applyBorder="1" applyAlignment="1">
      <alignment horizontal="center" vertical="center" wrapText="1"/>
    </xf>
    <xf numFmtId="0" fontId="5" fillId="36" borderId="17" xfId="0" applyFont="1" applyFill="1" applyBorder="1" applyAlignment="1">
      <alignment horizontal="center" vertical="top" wrapText="1"/>
    </xf>
    <xf numFmtId="0" fontId="5" fillId="36" borderId="17" xfId="0" applyFont="1" applyFill="1" applyBorder="1" applyAlignment="1">
      <alignment horizontal="right" vertical="top" wrapText="1"/>
    </xf>
    <xf numFmtId="0" fontId="5" fillId="36" borderId="15" xfId="0" applyFont="1" applyFill="1" applyBorder="1" applyAlignment="1">
      <alignment horizontal="right" vertical="top" wrapText="1"/>
    </xf>
    <xf numFmtId="0" fontId="5" fillId="0" borderId="21" xfId="0" applyFont="1" applyBorder="1" applyAlignment="1">
      <alignment horizontal="center" vertical="top" wrapText="1"/>
    </xf>
    <xf numFmtId="0" fontId="5" fillId="0" borderId="21" xfId="0" applyFont="1" applyBorder="1" applyAlignment="1">
      <alignment vertical="top" wrapText="1"/>
    </xf>
    <xf numFmtId="0" fontId="5" fillId="8" borderId="21" xfId="0" applyFont="1" applyFill="1" applyBorder="1" applyAlignment="1">
      <alignment horizontal="center" wrapText="1"/>
    </xf>
    <xf numFmtId="0" fontId="9" fillId="8" borderId="21" xfId="0" applyFont="1" applyFill="1" applyBorder="1" applyAlignment="1">
      <alignment horizontal="center" vertical="center" wrapText="1"/>
    </xf>
    <xf numFmtId="0" fontId="9" fillId="43" borderId="21" xfId="0" applyFont="1" applyFill="1" applyBorder="1" applyAlignment="1">
      <alignment horizontal="center" vertical="center" wrapText="1"/>
    </xf>
    <xf numFmtId="199" fontId="9" fillId="44" borderId="21" xfId="50" applyNumberFormat="1" applyFont="1" applyFill="1" applyBorder="1" applyAlignment="1">
      <alignment horizontal="right" vertical="top" wrapText="1"/>
    </xf>
    <xf numFmtId="0" fontId="9" fillId="0" borderId="21" xfId="0" applyFont="1" applyBorder="1" applyAlignment="1">
      <alignment horizontal="center" vertical="center" wrapText="1"/>
    </xf>
    <xf numFmtId="0" fontId="63" fillId="44" borderId="21" xfId="0" applyFont="1" applyFill="1" applyBorder="1" applyAlignment="1">
      <alignment horizontal="justify" vertical="top" wrapText="1"/>
    </xf>
    <xf numFmtId="0" fontId="9" fillId="0" borderId="21" xfId="50" applyNumberFormat="1" applyFont="1" applyFill="1" applyBorder="1" applyAlignment="1">
      <alignment horizontal="justify" vertical="top" wrapText="1"/>
    </xf>
    <xf numFmtId="0" fontId="5" fillId="8" borderId="21" xfId="0" applyFont="1" applyFill="1" applyBorder="1" applyAlignment="1">
      <alignment horizontal="center" vertical="center" wrapText="1"/>
    </xf>
    <xf numFmtId="199" fontId="9" fillId="44" borderId="21" xfId="50" applyNumberFormat="1" applyFont="1" applyFill="1" applyBorder="1" applyAlignment="1">
      <alignment horizontal="right" vertical="center" wrapText="1"/>
    </xf>
    <xf numFmtId="199" fontId="9" fillId="44" borderId="27" xfId="50" applyNumberFormat="1" applyFont="1" applyFill="1" applyBorder="1" applyAlignment="1">
      <alignment horizontal="right" vertical="center" wrapText="1"/>
    </xf>
    <xf numFmtId="0" fontId="63" fillId="44" borderId="28" xfId="0" applyFont="1" applyFill="1" applyBorder="1" applyAlignment="1">
      <alignment horizontal="justify" vertical="top" wrapText="1"/>
    </xf>
    <xf numFmtId="0" fontId="9" fillId="44" borderId="21" xfId="0" applyFont="1" applyFill="1" applyBorder="1" applyAlignment="1">
      <alignment horizontal="justify" vertical="top" wrapText="1"/>
    </xf>
    <xf numFmtId="199" fontId="9" fillId="0" borderId="0" xfId="50" applyNumberFormat="1" applyFont="1" applyFill="1" applyBorder="1" applyAlignment="1">
      <alignment horizontal="right" vertical="top" wrapText="1"/>
    </xf>
    <xf numFmtId="0" fontId="9" fillId="45" borderId="17" xfId="0" applyFont="1" applyFill="1" applyBorder="1" applyAlignment="1">
      <alignment horizontal="center" vertical="top" wrapText="1"/>
    </xf>
    <xf numFmtId="0" fontId="9" fillId="45" borderId="17" xfId="0" applyFont="1" applyFill="1" applyBorder="1" applyAlignment="1">
      <alignment horizontal="right" vertical="top" wrapText="1"/>
    </xf>
    <xf numFmtId="0" fontId="9" fillId="0" borderId="21" xfId="0" applyFont="1" applyBorder="1" applyAlignment="1">
      <alignment horizontal="center" vertical="top" wrapText="1"/>
    </xf>
    <xf numFmtId="0" fontId="9" fillId="0" borderId="21" xfId="0" applyFont="1" applyBorder="1" applyAlignment="1">
      <alignment vertical="top" wrapText="1"/>
    </xf>
    <xf numFmtId="0" fontId="5" fillId="0" borderId="21" xfId="0" applyFont="1" applyBorder="1" applyAlignment="1">
      <alignment horizontal="center" wrapText="1"/>
    </xf>
    <xf numFmtId="199" fontId="9" fillId="0" borderId="21" xfId="50" applyNumberFormat="1" applyFont="1" applyFill="1" applyBorder="1" applyAlignment="1">
      <alignment horizontal="justify" vertical="top"/>
    </xf>
    <xf numFmtId="0" fontId="5" fillId="0" borderId="21" xfId="0" applyFont="1" applyBorder="1" applyAlignment="1">
      <alignment horizontal="center" vertical="center" wrapText="1"/>
    </xf>
    <xf numFmtId="0" fontId="63" fillId="46" borderId="21" xfId="0" applyFont="1" applyFill="1" applyBorder="1" applyAlignment="1">
      <alignment horizontal="justify" vertical="top" wrapText="1"/>
    </xf>
    <xf numFmtId="0" fontId="5" fillId="0" borderId="21" xfId="0" applyFont="1" applyBorder="1" applyAlignment="1">
      <alignment horizontal="justify" vertical="top" wrapText="1"/>
    </xf>
    <xf numFmtId="0" fontId="5" fillId="0" borderId="0" xfId="0" applyFont="1" applyAlignment="1">
      <alignment horizontal="left" indent="5"/>
    </xf>
    <xf numFmtId="0" fontId="5" fillId="0" borderId="0" xfId="0" applyFont="1" applyAlignment="1">
      <alignment/>
    </xf>
    <xf numFmtId="0" fontId="5" fillId="36" borderId="15" xfId="0" applyFont="1" applyFill="1" applyBorder="1" applyAlignment="1">
      <alignment horizontal="center" vertical="top" wrapText="1"/>
    </xf>
    <xf numFmtId="0" fontId="5" fillId="0" borderId="21" xfId="0" applyFont="1" applyFill="1" applyBorder="1" applyAlignment="1">
      <alignment horizontal="justify" vertical="top" wrapText="1"/>
    </xf>
    <xf numFmtId="0" fontId="5" fillId="0" borderId="21" xfId="0" applyFont="1" applyFill="1" applyBorder="1" applyAlignment="1">
      <alignment horizontal="center" wrapText="1"/>
    </xf>
    <xf numFmtId="0" fontId="9" fillId="0" borderId="21" xfId="0" applyFont="1" applyFill="1" applyBorder="1" applyAlignment="1">
      <alignment horizontal="center" vertical="center" wrapText="1"/>
    </xf>
    <xf numFmtId="199" fontId="9" fillId="0" borderId="21" xfId="50" applyNumberFormat="1" applyFont="1" applyFill="1" applyBorder="1" applyAlignment="1">
      <alignment horizontal="right" vertical="top" wrapText="1"/>
    </xf>
    <xf numFmtId="0" fontId="63" fillId="0" borderId="21" xfId="0" applyFont="1" applyFill="1" applyBorder="1" applyAlignment="1">
      <alignment horizontal="justify" vertical="top" wrapText="1"/>
    </xf>
    <xf numFmtId="0" fontId="5" fillId="0" borderId="21" xfId="0" applyFont="1" applyFill="1" applyBorder="1" applyAlignment="1">
      <alignment horizontal="center" vertical="center" wrapText="1"/>
    </xf>
    <xf numFmtId="199" fontId="9" fillId="0" borderId="21" xfId="50" applyNumberFormat="1" applyFont="1" applyFill="1" applyBorder="1" applyAlignment="1">
      <alignment horizontal="right" vertical="center" wrapText="1"/>
    </xf>
    <xf numFmtId="199" fontId="9" fillId="0" borderId="27" xfId="50" applyNumberFormat="1" applyFont="1" applyFill="1" applyBorder="1" applyAlignment="1">
      <alignment horizontal="right" vertical="center" wrapText="1"/>
    </xf>
    <xf numFmtId="0" fontId="9" fillId="37" borderId="17" xfId="0" applyFont="1" applyFill="1" applyBorder="1" applyAlignment="1">
      <alignment horizontal="left" vertical="top" wrapText="1" indent="5"/>
    </xf>
    <xf numFmtId="0" fontId="9" fillId="37" borderId="17" xfId="0" applyFont="1" applyFill="1" applyBorder="1" applyAlignment="1">
      <alignment horizontal="center" vertical="top" wrapText="1"/>
    </xf>
    <xf numFmtId="0" fontId="9" fillId="0" borderId="21" xfId="0" applyFont="1" applyFill="1" applyBorder="1" applyAlignment="1">
      <alignment vertical="top" wrapText="1"/>
    </xf>
    <xf numFmtId="0" fontId="9" fillId="38" borderId="17" xfId="0" applyFont="1" applyFill="1" applyBorder="1" applyAlignment="1">
      <alignment horizontal="left" vertical="top" wrapText="1" indent="5"/>
    </xf>
    <xf numFmtId="0" fontId="9" fillId="38" borderId="17" xfId="0" applyFont="1" applyFill="1" applyBorder="1" applyAlignment="1">
      <alignment horizontal="center" vertical="top" wrapText="1"/>
    </xf>
    <xf numFmtId="0" fontId="63" fillId="0" borderId="21" xfId="0" applyNumberFormat="1" applyFont="1" applyFill="1" applyBorder="1" applyAlignment="1">
      <alignment horizontal="justify" vertical="top" wrapText="1"/>
    </xf>
    <xf numFmtId="0" fontId="63" fillId="44" borderId="21" xfId="0" applyNumberFormat="1" applyFont="1" applyFill="1" applyBorder="1" applyAlignment="1">
      <alignment horizontal="justify" vertical="top" wrapText="1"/>
    </xf>
    <xf numFmtId="0" fontId="9" fillId="40" borderId="17" xfId="0" applyFont="1" applyFill="1" applyBorder="1" applyAlignment="1">
      <alignment horizontal="left" vertical="top" wrapText="1" indent="5"/>
    </xf>
    <xf numFmtId="0" fontId="9" fillId="40" borderId="17" xfId="0" applyFont="1" applyFill="1" applyBorder="1" applyAlignment="1">
      <alignment horizontal="center" vertical="top" wrapText="1"/>
    </xf>
    <xf numFmtId="0" fontId="64" fillId="44" borderId="28" xfId="0" applyFont="1" applyFill="1" applyBorder="1" applyAlignment="1">
      <alignment horizontal="justify" vertical="top" wrapText="1"/>
    </xf>
    <xf numFmtId="0" fontId="9" fillId="47" borderId="21" xfId="50" applyNumberFormat="1" applyFont="1" applyFill="1" applyBorder="1" applyAlignment="1">
      <alignment horizontal="justify" vertical="top" wrapText="1"/>
    </xf>
    <xf numFmtId="0" fontId="9" fillId="44" borderId="28" xfId="0" applyFont="1" applyFill="1" applyBorder="1" applyAlignment="1">
      <alignment horizontal="justify" vertical="top" wrapText="1"/>
    </xf>
    <xf numFmtId="0" fontId="9" fillId="0" borderId="21" xfId="0" applyFont="1" applyBorder="1" applyAlignment="1">
      <alignment horizontal="justify" vertical="top" wrapText="1"/>
    </xf>
    <xf numFmtId="0" fontId="9" fillId="44" borderId="28" xfId="0" applyNumberFormat="1" applyFont="1" applyFill="1" applyBorder="1" applyAlignment="1">
      <alignment horizontal="justify" vertical="top" wrapText="1"/>
    </xf>
    <xf numFmtId="0" fontId="9" fillId="0" borderId="0" xfId="0" applyFont="1" applyAlignment="1">
      <alignment wrapText="1"/>
    </xf>
    <xf numFmtId="0" fontId="9" fillId="39" borderId="21" xfId="0" applyFont="1" applyFill="1" applyBorder="1" applyAlignment="1">
      <alignment horizontal="center" vertical="top" wrapText="1"/>
    </xf>
    <xf numFmtId="0" fontId="9" fillId="39" borderId="21" xfId="0" applyFont="1" applyFill="1" applyBorder="1" applyAlignment="1">
      <alignment horizontal="center" vertical="center" wrapText="1"/>
    </xf>
    <xf numFmtId="0" fontId="9" fillId="39" borderId="21" xfId="0" applyFont="1" applyFill="1" applyBorder="1" applyAlignment="1">
      <alignment horizontal="right" vertical="center" wrapText="1"/>
    </xf>
    <xf numFmtId="0" fontId="63" fillId="39" borderId="21" xfId="0" applyFont="1" applyFill="1" applyBorder="1" applyAlignment="1">
      <alignment horizontal="justify" vertical="center" wrapText="1"/>
    </xf>
    <xf numFmtId="0" fontId="63" fillId="41" borderId="21" xfId="0" applyFont="1" applyFill="1" applyBorder="1" applyAlignment="1">
      <alignment horizontal="justify" vertical="center" wrapText="1"/>
    </xf>
    <xf numFmtId="0" fontId="63" fillId="41" borderId="29" xfId="0" applyFont="1" applyFill="1" applyBorder="1" applyAlignment="1">
      <alignment horizontal="justify" vertical="center" wrapText="1"/>
    </xf>
    <xf numFmtId="0" fontId="9" fillId="0" borderId="0" xfId="0" applyFont="1" applyFill="1" applyBorder="1" applyAlignment="1">
      <alignment horizontal="right" vertical="top" wrapText="1"/>
    </xf>
    <xf numFmtId="0" fontId="9" fillId="41" borderId="21" xfId="0" applyFont="1" applyFill="1" applyBorder="1" applyAlignment="1">
      <alignment vertical="center" wrapText="1"/>
    </xf>
    <xf numFmtId="0" fontId="9" fillId="41" borderId="21" xfId="0" applyFont="1" applyFill="1" applyBorder="1" applyAlignment="1">
      <alignment horizontal="right" vertical="center" wrapText="1"/>
    </xf>
    <xf numFmtId="0" fontId="5" fillId="43" borderId="21" xfId="0" applyFont="1" applyFill="1" applyBorder="1" applyAlignment="1">
      <alignment horizontal="center" vertical="center" wrapText="1"/>
    </xf>
    <xf numFmtId="0" fontId="63" fillId="36" borderId="21" xfId="0" applyFont="1" applyFill="1" applyBorder="1" applyAlignment="1">
      <alignment horizontal="center" vertical="center" wrapText="1"/>
    </xf>
    <xf numFmtId="2" fontId="9" fillId="44" borderId="21" xfId="0" applyNumberFormat="1" applyFont="1" applyFill="1" applyBorder="1" applyAlignment="1">
      <alignment horizontal="right" vertical="top" wrapText="1"/>
    </xf>
    <xf numFmtId="2" fontId="9" fillId="0" borderId="21" xfId="0" applyNumberFormat="1" applyFont="1" applyFill="1" applyBorder="1" applyAlignment="1">
      <alignment horizontal="justify" vertical="top"/>
    </xf>
    <xf numFmtId="2" fontId="9" fillId="44" borderId="21" xfId="0" applyNumberFormat="1" applyFont="1" applyFill="1" applyBorder="1" applyAlignment="1">
      <alignment horizontal="right" vertical="center" wrapText="1"/>
    </xf>
    <xf numFmtId="2" fontId="9" fillId="0" borderId="0" xfId="0" applyNumberFormat="1" applyFont="1" applyFill="1" applyBorder="1" applyAlignment="1">
      <alignment horizontal="right" vertical="top" wrapText="1"/>
    </xf>
    <xf numFmtId="0" fontId="9" fillId="44" borderId="21" xfId="0" applyFont="1" applyFill="1" applyBorder="1" applyAlignment="1">
      <alignment horizontal="right" vertical="top" wrapText="1"/>
    </xf>
    <xf numFmtId="0" fontId="9" fillId="0" borderId="21" xfId="0" applyFont="1" applyFill="1" applyBorder="1" applyAlignment="1">
      <alignment horizontal="justify" vertical="top"/>
    </xf>
    <xf numFmtId="0" fontId="9" fillId="44" borderId="21" xfId="0" applyFont="1" applyFill="1" applyBorder="1" applyAlignment="1">
      <alignment horizontal="right" vertical="center" wrapText="1"/>
    </xf>
    <xf numFmtId="0" fontId="9" fillId="0" borderId="21" xfId="0" applyFont="1" applyFill="1" applyBorder="1" applyAlignment="1">
      <alignment horizontal="justify" vertical="top" wrapText="1"/>
    </xf>
    <xf numFmtId="0" fontId="63" fillId="44" borderId="21" xfId="0" applyFont="1" applyFill="1" applyBorder="1" applyAlignment="1">
      <alignment horizontal="justify" vertical="top"/>
    </xf>
    <xf numFmtId="0" fontId="9" fillId="44" borderId="21" xfId="0" applyFont="1" applyFill="1" applyBorder="1" applyAlignment="1">
      <alignment horizontal="justify" vertical="top"/>
    </xf>
    <xf numFmtId="0" fontId="63" fillId="8" borderId="21" xfId="0" applyFont="1" applyFill="1" applyBorder="1" applyAlignment="1">
      <alignment horizontal="center" vertical="center" wrapText="1"/>
    </xf>
    <xf numFmtId="0" fontId="63" fillId="43" borderId="21" xfId="0" applyFont="1" applyFill="1" applyBorder="1" applyAlignment="1">
      <alignment horizontal="center" vertical="center" wrapText="1"/>
    </xf>
    <xf numFmtId="0" fontId="5" fillId="36" borderId="21" xfId="0" applyFont="1" applyFill="1" applyBorder="1" applyAlignment="1">
      <alignment horizontal="center" vertical="top" wrapText="1"/>
    </xf>
    <xf numFmtId="0" fontId="5" fillId="36" borderId="21" xfId="0" applyFont="1" applyFill="1" applyBorder="1" applyAlignment="1">
      <alignment horizontal="center" wrapText="1"/>
    </xf>
    <xf numFmtId="0" fontId="5" fillId="43" borderId="21" xfId="0" applyFont="1" applyFill="1" applyBorder="1" applyAlignment="1">
      <alignment vertical="top" wrapText="1"/>
    </xf>
    <xf numFmtId="0" fontId="5" fillId="36" borderId="21" xfId="0" applyFont="1" applyFill="1" applyBorder="1" applyAlignment="1">
      <alignment vertical="top" wrapText="1"/>
    </xf>
    <xf numFmtId="0" fontId="5" fillId="36" borderId="21" xfId="0" applyFont="1" applyFill="1" applyBorder="1" applyAlignment="1">
      <alignment horizontal="right" vertical="top" wrapText="1"/>
    </xf>
    <xf numFmtId="199" fontId="65" fillId="35" borderId="21" xfId="0" applyNumberFormat="1" applyFont="1" applyFill="1" applyBorder="1" applyAlignment="1">
      <alignment horizontal="right" vertical="top" wrapText="1"/>
    </xf>
    <xf numFmtId="0" fontId="63" fillId="36" borderId="21" xfId="0" applyFont="1" applyFill="1" applyBorder="1" applyAlignment="1">
      <alignment horizontal="justify" vertical="top" wrapText="1"/>
    </xf>
    <xf numFmtId="199" fontId="5" fillId="19" borderId="21" xfId="0" applyNumberFormat="1" applyFont="1" applyFill="1" applyBorder="1" applyAlignment="1">
      <alignment horizontal="center" vertical="top" wrapText="1"/>
    </xf>
    <xf numFmtId="0" fontId="62" fillId="42" borderId="21" xfId="0" applyFont="1" applyFill="1" applyBorder="1" applyAlignment="1">
      <alignment horizontal="justify" vertical="top" wrapText="1"/>
    </xf>
    <xf numFmtId="199" fontId="65" fillId="0" borderId="0" xfId="0" applyNumberFormat="1" applyFont="1" applyFill="1" applyBorder="1" applyAlignment="1">
      <alignment horizontal="right" vertical="top" wrapText="1"/>
    </xf>
    <xf numFmtId="0" fontId="9" fillId="0" borderId="21" xfId="0" applyFont="1" applyBorder="1" applyAlignment="1">
      <alignment vertical="center" wrapText="1"/>
    </xf>
    <xf numFmtId="0" fontId="66" fillId="48" borderId="21" xfId="50" applyNumberFormat="1" applyFont="1" applyFill="1" applyBorder="1" applyAlignment="1">
      <alignment horizontal="justify" vertical="top" wrapText="1"/>
    </xf>
    <xf numFmtId="0" fontId="67" fillId="0" borderId="21" xfId="0" applyFont="1" applyBorder="1" applyAlignment="1">
      <alignment horizontal="center" vertical="center" wrapText="1"/>
    </xf>
    <xf numFmtId="199" fontId="5" fillId="33" borderId="21" xfId="0" applyNumberFormat="1" applyFont="1" applyFill="1" applyBorder="1" applyAlignment="1">
      <alignment horizontal="right" vertical="top" wrapText="1"/>
    </xf>
    <xf numFmtId="199" fontId="5" fillId="34" borderId="21" xfId="0" applyNumberFormat="1" applyFont="1" applyFill="1" applyBorder="1" applyAlignment="1">
      <alignment horizontal="right" vertical="top" wrapText="1"/>
    </xf>
    <xf numFmtId="199" fontId="9" fillId="0" borderId="13" xfId="50" applyNumberFormat="1" applyFont="1" applyFill="1" applyBorder="1" applyAlignment="1">
      <alignment horizontal="justify" vertical="top"/>
    </xf>
    <xf numFmtId="199" fontId="9" fillId="47" borderId="13" xfId="50" applyNumberFormat="1" applyFont="1" applyFill="1" applyBorder="1" applyAlignment="1">
      <alignment horizontal="justify" vertical="top" wrapText="1"/>
    </xf>
    <xf numFmtId="0" fontId="9" fillId="0" borderId="13" xfId="0" applyFont="1" applyFill="1" applyBorder="1" applyAlignment="1">
      <alignment horizontal="justify" vertical="top"/>
    </xf>
    <xf numFmtId="0" fontId="9" fillId="47" borderId="13" xfId="0" applyFont="1" applyFill="1" applyBorder="1" applyAlignment="1">
      <alignment horizontal="justify" vertical="top"/>
    </xf>
    <xf numFmtId="0" fontId="9" fillId="36" borderId="21" xfId="0" applyFont="1" applyFill="1" applyBorder="1" applyAlignment="1">
      <alignment vertical="top" wrapText="1"/>
    </xf>
    <xf numFmtId="0" fontId="9" fillId="47" borderId="21"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9" fillId="36" borderId="21" xfId="0" applyFont="1" applyFill="1" applyBorder="1" applyAlignment="1">
      <alignment horizontal="center" wrapText="1"/>
    </xf>
    <xf numFmtId="0" fontId="9" fillId="36" borderId="21" xfId="0" applyFont="1" applyFill="1" applyBorder="1" applyAlignment="1">
      <alignment horizontal="right" vertical="top" wrapText="1"/>
    </xf>
    <xf numFmtId="0" fontId="9" fillId="34" borderId="21" xfId="0" applyFont="1" applyFill="1" applyBorder="1" applyAlignment="1">
      <alignment vertical="top" wrapText="1"/>
    </xf>
    <xf numFmtId="199" fontId="5" fillId="34" borderId="21" xfId="0" applyNumberFormat="1" applyFont="1" applyFill="1" applyBorder="1" applyAlignment="1">
      <alignment horizontal="justify" vertical="top" wrapText="1"/>
    </xf>
    <xf numFmtId="0" fontId="9" fillId="36" borderId="21" xfId="0" applyFont="1" applyFill="1" applyBorder="1" applyAlignment="1">
      <alignment horizontal="justify" vertical="top" wrapText="1"/>
    </xf>
    <xf numFmtId="0" fontId="9" fillId="0" borderId="0" xfId="0" applyFont="1" applyAlignment="1">
      <alignment horizontal="center"/>
    </xf>
    <xf numFmtId="0" fontId="9" fillId="0" borderId="0" xfId="0" applyFont="1" applyAlignment="1">
      <alignment horizontal="right"/>
    </xf>
    <xf numFmtId="199" fontId="9" fillId="0" borderId="30" xfId="50" applyNumberFormat="1" applyFont="1" applyBorder="1" applyAlignment="1">
      <alignment horizontal="right" vertical="top" wrapText="1"/>
    </xf>
    <xf numFmtId="0" fontId="61" fillId="0" borderId="0" xfId="0" applyFont="1" applyAlignment="1">
      <alignment horizontal="justify" vertical="top"/>
    </xf>
    <xf numFmtId="0" fontId="9" fillId="44" borderId="0" xfId="0" applyFont="1" applyFill="1" applyAlignment="1">
      <alignment horizontal="justify" vertical="top"/>
    </xf>
    <xf numFmtId="0" fontId="9" fillId="16" borderId="0" xfId="0" applyFont="1" applyFill="1" applyAlignment="1">
      <alignment vertical="top" wrapText="1"/>
    </xf>
    <xf numFmtId="0" fontId="9" fillId="0" borderId="0" xfId="0" applyFont="1" applyFill="1" applyAlignment="1">
      <alignment wrapText="1"/>
    </xf>
    <xf numFmtId="0" fontId="9" fillId="0" borderId="0" xfId="0" applyFont="1" applyFill="1" applyAlignment="1">
      <alignment/>
    </xf>
    <xf numFmtId="0" fontId="9" fillId="16" borderId="26" xfId="0" applyFont="1" applyFill="1" applyBorder="1" applyAlignment="1">
      <alignment vertical="top" wrapText="1"/>
    </xf>
    <xf numFmtId="0" fontId="9" fillId="0" borderId="14" xfId="0" applyFont="1" applyBorder="1" applyAlignment="1">
      <alignment horizontal="center"/>
    </xf>
    <xf numFmtId="0" fontId="9" fillId="0" borderId="14" xfId="0" applyFont="1" applyBorder="1" applyAlignment="1">
      <alignment/>
    </xf>
    <xf numFmtId="0" fontId="9" fillId="0" borderId="14" xfId="0" applyFont="1" applyBorder="1" applyAlignment="1">
      <alignment horizontal="right"/>
    </xf>
    <xf numFmtId="0" fontId="61" fillId="0" borderId="14" xfId="0" applyFont="1" applyBorder="1" applyAlignment="1">
      <alignment horizontal="justify" vertical="top"/>
    </xf>
    <xf numFmtId="0" fontId="9" fillId="44" borderId="14" xfId="0" applyFont="1" applyFill="1" applyBorder="1" applyAlignment="1">
      <alignment horizontal="justify" vertical="top"/>
    </xf>
    <xf numFmtId="0" fontId="5" fillId="0" borderId="14" xfId="0" applyFont="1" applyBorder="1" applyAlignment="1">
      <alignment horizontal="right" vertical="top" wrapText="1"/>
    </xf>
    <xf numFmtId="0" fontId="9" fillId="16" borderId="14" xfId="0" applyFont="1" applyFill="1" applyBorder="1" applyAlignment="1">
      <alignment vertical="top" wrapText="1"/>
    </xf>
    <xf numFmtId="0" fontId="9" fillId="0" borderId="14" xfId="0" applyFont="1" applyBorder="1" applyAlignment="1">
      <alignment wrapText="1"/>
    </xf>
    <xf numFmtId="0" fontId="5" fillId="0" borderId="14" xfId="0" applyFont="1" applyBorder="1" applyAlignment="1">
      <alignment horizontal="right" vertical="center" wrapText="1"/>
    </xf>
    <xf numFmtId="0" fontId="5" fillId="0" borderId="14" xfId="0" applyFont="1" applyBorder="1" applyAlignment="1">
      <alignment horizontal="center" vertical="center" wrapText="1"/>
    </xf>
    <xf numFmtId="0" fontId="5" fillId="0" borderId="15" xfId="0" applyFont="1" applyBorder="1" applyAlignment="1">
      <alignment horizontal="right" vertical="center" wrapText="1"/>
    </xf>
    <xf numFmtId="0" fontId="9" fillId="0" borderId="16" xfId="0" applyFont="1" applyBorder="1" applyAlignment="1">
      <alignment horizontal="center" vertical="center" wrapText="1"/>
    </xf>
    <xf numFmtId="0" fontId="5" fillId="0" borderId="17" xfId="0" applyFont="1" applyBorder="1" applyAlignment="1">
      <alignment horizontal="right" vertical="center" wrapText="1"/>
    </xf>
    <xf numFmtId="199" fontId="5" fillId="0" borderId="14" xfId="0" applyNumberFormat="1" applyFont="1" applyBorder="1" applyAlignment="1">
      <alignment horizontal="right" vertical="top" wrapText="1"/>
    </xf>
    <xf numFmtId="199" fontId="5" fillId="0" borderId="14" xfId="0" applyNumberFormat="1" applyFont="1" applyBorder="1" applyAlignment="1">
      <alignment horizontal="right" vertical="center" wrapText="1"/>
    </xf>
    <xf numFmtId="199" fontId="5" fillId="0" borderId="17" xfId="0" applyNumberFormat="1" applyFont="1" applyBorder="1" applyAlignment="1">
      <alignment horizontal="right" vertical="center" wrapText="1"/>
    </xf>
    <xf numFmtId="199" fontId="5" fillId="34" borderId="14" xfId="0" applyNumberFormat="1" applyFont="1" applyFill="1" applyBorder="1" applyAlignment="1">
      <alignment horizontal="right" vertical="top" wrapText="1"/>
    </xf>
    <xf numFmtId="199" fontId="5" fillId="34" borderId="14" xfId="0" applyNumberFormat="1" applyFont="1" applyFill="1" applyBorder="1" applyAlignment="1">
      <alignment horizontal="right" vertical="center" wrapText="1"/>
    </xf>
    <xf numFmtId="199" fontId="5" fillId="34" borderId="17" xfId="0" applyNumberFormat="1" applyFont="1" applyFill="1" applyBorder="1" applyAlignment="1">
      <alignment horizontal="right" vertical="center" wrapText="1"/>
    </xf>
    <xf numFmtId="0" fontId="5" fillId="49" borderId="16" xfId="0" applyFont="1" applyFill="1" applyBorder="1" applyAlignment="1">
      <alignment horizontal="center" vertical="center" wrapText="1"/>
    </xf>
    <xf numFmtId="0" fontId="9" fillId="39" borderId="21" xfId="0" applyFont="1" applyFill="1" applyBorder="1" applyAlignment="1">
      <alignment horizontal="center" vertical="center" wrapText="1"/>
    </xf>
    <xf numFmtId="199" fontId="1" fillId="34" borderId="21" xfId="50" applyNumberFormat="1" applyFont="1" applyFill="1" applyBorder="1" applyAlignment="1">
      <alignment vertical="top"/>
    </xf>
    <xf numFmtId="199" fontId="4" fillId="34" borderId="21" xfId="50" applyNumberFormat="1" applyFont="1" applyFill="1" applyBorder="1" applyAlignment="1">
      <alignment vertical="top"/>
    </xf>
    <xf numFmtId="199" fontId="4" fillId="0" borderId="31" xfId="50" applyNumberFormat="1" applyFont="1" applyBorder="1" applyAlignment="1">
      <alignment horizontal="center" vertical="center" wrapText="1"/>
    </xf>
    <xf numFmtId="199" fontId="4" fillId="0" borderId="31" xfId="50" applyNumberFormat="1" applyFont="1" applyBorder="1" applyAlignment="1">
      <alignment horizontal="center" wrapText="1"/>
    </xf>
    <xf numFmtId="0" fontId="4" fillId="0" borderId="27" xfId="0" applyFont="1" applyBorder="1" applyAlignment="1">
      <alignment horizontal="left" vertical="top"/>
    </xf>
    <xf numFmtId="0" fontId="4" fillId="0" borderId="32" xfId="0" applyFont="1" applyBorder="1" applyAlignment="1">
      <alignment horizontal="left" vertical="top"/>
    </xf>
    <xf numFmtId="0" fontId="4" fillId="43" borderId="33" xfId="0" applyFont="1" applyFill="1" applyBorder="1" applyAlignment="1">
      <alignment horizontal="center"/>
    </xf>
    <xf numFmtId="0" fontId="4" fillId="43" borderId="34" xfId="0" applyFont="1" applyFill="1" applyBorder="1" applyAlignment="1">
      <alignment horizont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horizontal="lef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0" xfId="0" applyFont="1" applyBorder="1" applyAlignment="1">
      <alignment horizontal="center" wrapText="1"/>
    </xf>
    <xf numFmtId="0" fontId="4" fillId="0" borderId="41" xfId="0" applyFont="1" applyBorder="1" applyAlignment="1">
      <alignment horizontal="center" wrapText="1"/>
    </xf>
    <xf numFmtId="0" fontId="9" fillId="44" borderId="21" xfId="0" applyFont="1" applyFill="1" applyBorder="1" applyAlignment="1">
      <alignment horizontal="right" vertical="center" wrapText="1"/>
    </xf>
    <xf numFmtId="0" fontId="9" fillId="44" borderId="21" xfId="0" applyFont="1" applyFill="1" applyBorder="1" applyAlignment="1">
      <alignment horizontal="right" vertical="top" wrapText="1"/>
    </xf>
    <xf numFmtId="0" fontId="9" fillId="39" borderId="21" xfId="0" applyFont="1" applyFill="1" applyBorder="1" applyAlignment="1">
      <alignment vertical="center" wrapText="1"/>
    </xf>
    <xf numFmtId="199" fontId="9" fillId="44" borderId="21" xfId="50" applyNumberFormat="1" applyFont="1" applyFill="1" applyBorder="1" applyAlignment="1">
      <alignment horizontal="right" vertical="center" wrapText="1"/>
    </xf>
    <xf numFmtId="2" fontId="9" fillId="44" borderId="21" xfId="0" applyNumberFormat="1" applyFont="1" applyFill="1" applyBorder="1" applyAlignment="1">
      <alignment horizontal="right" vertical="center" wrapText="1"/>
    </xf>
    <xf numFmtId="0" fontId="9" fillId="39" borderId="21" xfId="0" applyFont="1" applyFill="1" applyBorder="1" applyAlignment="1">
      <alignment horizontal="center" vertical="center" wrapText="1"/>
    </xf>
    <xf numFmtId="0" fontId="9" fillId="39" borderId="21" xfId="0" applyFont="1" applyFill="1" applyBorder="1" applyAlignment="1">
      <alignment horizontal="right" vertical="center" wrapText="1"/>
    </xf>
    <xf numFmtId="0" fontId="61" fillId="39" borderId="21" xfId="0" applyFont="1" applyFill="1" applyBorder="1" applyAlignment="1">
      <alignment horizontal="justify" vertical="center" wrapText="1"/>
    </xf>
    <xf numFmtId="0" fontId="9" fillId="0" borderId="21" xfId="0" applyFont="1" applyBorder="1" applyAlignment="1">
      <alignment horizontal="center" vertical="center" wrapText="1"/>
    </xf>
    <xf numFmtId="0" fontId="9" fillId="0" borderId="21" xfId="0" applyFont="1" applyBorder="1" applyAlignment="1">
      <alignment horizontal="center" vertical="top" wrapText="1"/>
    </xf>
    <xf numFmtId="2" fontId="9" fillId="44" borderId="21" xfId="0" applyNumberFormat="1" applyFont="1" applyFill="1" applyBorder="1" applyAlignment="1">
      <alignment horizontal="right" vertical="top" wrapText="1"/>
    </xf>
    <xf numFmtId="199" fontId="9" fillId="44" borderId="21" xfId="50" applyNumberFormat="1" applyFont="1" applyFill="1" applyBorder="1" applyAlignment="1">
      <alignment horizontal="right" vertical="top" wrapText="1"/>
    </xf>
    <xf numFmtId="0" fontId="9" fillId="0" borderId="21" xfId="0" applyFont="1" applyFill="1" applyBorder="1" applyAlignment="1">
      <alignment horizontal="center" vertical="center" wrapText="1"/>
    </xf>
    <xf numFmtId="199" fontId="9" fillId="0" borderId="21" xfId="50" applyNumberFormat="1" applyFont="1" applyFill="1" applyBorder="1" applyAlignment="1">
      <alignment horizontal="right" vertical="top" wrapText="1"/>
    </xf>
    <xf numFmtId="0" fontId="5" fillId="39" borderId="42" xfId="0" applyFont="1" applyFill="1" applyBorder="1" applyAlignment="1">
      <alignment horizontal="left" vertical="top" wrapText="1" indent="2"/>
    </xf>
    <xf numFmtId="0" fontId="5" fillId="39" borderId="15" xfId="0" applyFont="1" applyFill="1" applyBorder="1" applyAlignment="1">
      <alignment horizontal="left" vertical="top" wrapText="1" indent="2"/>
    </xf>
    <xf numFmtId="0" fontId="9" fillId="0" borderId="30" xfId="0" applyFont="1" applyBorder="1" applyAlignment="1">
      <alignment vertical="top" wrapText="1"/>
    </xf>
    <xf numFmtId="0" fontId="68" fillId="0" borderId="21" xfId="0" applyFont="1" applyBorder="1" applyAlignment="1">
      <alignment horizontal="center" vertical="center" wrapText="1"/>
    </xf>
    <xf numFmtId="0" fontId="9" fillId="39" borderId="21" xfId="0" applyFont="1" applyFill="1" applyBorder="1" applyAlignment="1">
      <alignment horizontal="center" vertical="top" wrapText="1"/>
    </xf>
    <xf numFmtId="199" fontId="9" fillId="0" borderId="21" xfId="50"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zoomScale="70" zoomScaleNormal="70" zoomScalePageLayoutView="0" workbookViewId="0" topLeftCell="A1">
      <selection activeCell="G6" sqref="G6"/>
    </sheetView>
  </sheetViews>
  <sheetFormatPr defaultColWidth="11.421875" defaultRowHeight="12.75"/>
  <cols>
    <col min="1" max="1" width="17.421875" style="0" customWidth="1"/>
    <col min="2" max="2" width="18.7109375" style="0" customWidth="1"/>
    <col min="3" max="3" width="36.28125" style="0" customWidth="1"/>
    <col min="4" max="4" width="9.00390625" style="2" customWidth="1"/>
    <col min="5" max="5" width="10.140625" style="2" hidden="1" customWidth="1"/>
    <col min="6" max="6" width="10.00390625" style="2" customWidth="1"/>
    <col min="7" max="8" width="10.140625" style="2" customWidth="1"/>
    <col min="9" max="9" width="35.140625" style="3" customWidth="1"/>
    <col min="10" max="10" width="33.421875" style="0" customWidth="1"/>
    <col min="11" max="11" width="17.421875" style="0" customWidth="1"/>
    <col min="12" max="12" width="17.7109375" style="0" customWidth="1"/>
  </cols>
  <sheetData>
    <row r="1" spans="1:12" ht="39" customHeight="1" thickBot="1">
      <c r="A1" s="199" t="str">
        <f>'chip Inf Inicial'!B3</f>
        <v>ELEMENTOS DEL MARCO NORMATIVO</v>
      </c>
      <c r="B1" s="200"/>
      <c r="C1" s="201"/>
      <c r="D1" s="194" t="s">
        <v>408</v>
      </c>
      <c r="E1" s="193" t="s">
        <v>409</v>
      </c>
      <c r="F1" s="193" t="s">
        <v>476</v>
      </c>
      <c r="G1" s="193" t="s">
        <v>645</v>
      </c>
      <c r="H1" s="193" t="s">
        <v>945</v>
      </c>
      <c r="K1" s="4"/>
      <c r="L1" s="4"/>
    </row>
    <row r="2" spans="1:11" ht="13.5" thickBot="1">
      <c r="A2" s="202" t="str">
        <f>'chip Inf Inicial'!B4</f>
        <v>POLÍTICAS CONTABLES</v>
      </c>
      <c r="B2" s="203"/>
      <c r="C2" s="203"/>
      <c r="D2" s="27">
        <f>'chip Inf Inicial'!G4</f>
        <v>0.9696666666666666</v>
      </c>
      <c r="E2" s="27">
        <f>'chip Inf Inicial'!Q4</f>
        <v>0.9766666666666666</v>
      </c>
      <c r="F2" s="27">
        <f>+'chip Inf Inicial'!Y4</f>
        <v>0.9416666666666667</v>
      </c>
      <c r="G2" s="27">
        <f>+'chip Inf Inicial'!AG4</f>
        <v>0.7876666666666666</v>
      </c>
      <c r="H2" s="27">
        <f>+'chip Inf Inicial'!AO4</f>
        <v>0.9556666666666664</v>
      </c>
      <c r="I2" s="39"/>
      <c r="J2" s="197" t="s">
        <v>331</v>
      </c>
      <c r="K2" s="198"/>
    </row>
    <row r="3" spans="1:11" ht="12.75">
      <c r="A3" s="209" t="str">
        <f>'chip Inf Inicial'!B39</f>
        <v>ETAPAS DEL PROCESO CONTABLE </v>
      </c>
      <c r="B3" s="206" t="str">
        <f>'chip Inf Inicial'!B40</f>
        <v>RECONOCIMIENTO</v>
      </c>
      <c r="C3" s="24" t="str">
        <f>'chip Inf Inicial'!B41</f>
        <v>IDENTIFICACIÓN</v>
      </c>
      <c r="D3" s="28">
        <f>'chip Inf Inicial'!G41</f>
        <v>0.9533333333333333</v>
      </c>
      <c r="E3" s="28">
        <f>'chip Inf Inicial'!Q41</f>
        <v>0.9533333333333333</v>
      </c>
      <c r="F3" s="28">
        <f>+'chip Inf Inicial'!Y41</f>
        <v>0.9533333333333333</v>
      </c>
      <c r="G3" s="28">
        <f>+'chip Inf Inicial'!AG41</f>
        <v>1</v>
      </c>
      <c r="H3" s="28">
        <f>+'chip Inf Inicial'!AO41</f>
        <v>1</v>
      </c>
      <c r="I3" s="40"/>
      <c r="J3" s="12" t="s">
        <v>322</v>
      </c>
      <c r="K3" s="9" t="s">
        <v>106</v>
      </c>
    </row>
    <row r="4" spans="1:11" ht="12.75">
      <c r="A4" s="210"/>
      <c r="B4" s="207"/>
      <c r="C4" s="25" t="str">
        <f>'chip Inf Inicial'!B50</f>
        <v>CLASIFICACIÓN</v>
      </c>
      <c r="D4" s="29">
        <f>'chip Inf Inicial'!G50</f>
        <v>1</v>
      </c>
      <c r="E4" s="29">
        <f>'chip Inf Inicial'!Q50</f>
        <v>1</v>
      </c>
      <c r="F4" s="29">
        <f>+'chip Inf Inicial'!Y50</f>
        <v>1</v>
      </c>
      <c r="G4" s="29">
        <f>+'chip Inf Inicial'!AG50</f>
        <v>1</v>
      </c>
      <c r="H4" s="29">
        <f>+'chip Inf Inicial'!AO50</f>
        <v>1</v>
      </c>
      <c r="J4" s="12" t="s">
        <v>323</v>
      </c>
      <c r="K4" s="11" t="s">
        <v>327</v>
      </c>
    </row>
    <row r="5" spans="1:11" ht="12.75">
      <c r="A5" s="210"/>
      <c r="B5" s="207"/>
      <c r="C5" s="25" t="str">
        <f>'chip Inf Inicial'!B55</f>
        <v>REGISTRO</v>
      </c>
      <c r="D5" s="29">
        <f>'chip Inf Inicial'!G55</f>
        <v>0.868</v>
      </c>
      <c r="E5" s="29">
        <f>'chip Inf Inicial'!Q55</f>
        <v>0.868</v>
      </c>
      <c r="F5" s="29">
        <f>+'chip Inf Inicial'!Y55</f>
        <v>0.756</v>
      </c>
      <c r="G5" s="29">
        <f>+'chip Inf Inicial'!AG55</f>
        <v>0.732</v>
      </c>
      <c r="H5" s="29">
        <f>+'chip Inf Inicial'!AO55</f>
        <v>0.812</v>
      </c>
      <c r="J5" s="12" t="s">
        <v>324</v>
      </c>
      <c r="K5" s="10" t="s">
        <v>107</v>
      </c>
    </row>
    <row r="6" spans="1:11" ht="12.75">
      <c r="A6" s="210"/>
      <c r="B6" s="207"/>
      <c r="C6" s="25" t="str">
        <f>'chip Inf Inicial'!B71</f>
        <v>MEDICIÓN INICIAL</v>
      </c>
      <c r="D6" s="29">
        <f>'chip Inf Inicial'!G71</f>
        <v>1</v>
      </c>
      <c r="E6" s="29">
        <f>'chip Inf Inicial'!Q71</f>
        <v>1</v>
      </c>
      <c r="F6" s="29">
        <f>+'chip Inf Inicial'!Y71</f>
        <v>1</v>
      </c>
      <c r="G6" s="29">
        <f>+'chip Inf Inicial'!AG71</f>
        <v>0.72</v>
      </c>
      <c r="H6" s="29">
        <f>+'chip Inf Inicial'!AO71</f>
        <v>1</v>
      </c>
      <c r="I6" s="39"/>
      <c r="J6" s="12" t="s">
        <v>325</v>
      </c>
      <c r="K6" s="10" t="s">
        <v>326</v>
      </c>
    </row>
    <row r="7" spans="1:11" ht="12.75">
      <c r="A7" s="210"/>
      <c r="B7" s="207"/>
      <c r="C7" s="25" t="str">
        <f>'chip Inf Inicial'!B75</f>
        <v>MEDICIÓN POSTERIOR</v>
      </c>
      <c r="D7" s="29">
        <f>'chip Inf Inicial'!G75</f>
        <v>0.9533333333333333</v>
      </c>
      <c r="E7" s="29">
        <f>'chip Inf Inicial'!Q75</f>
        <v>0.9533333333333333</v>
      </c>
      <c r="F7" s="29">
        <f>+'chip Inf Inicial'!Y75</f>
        <v>0.8506666666666667</v>
      </c>
      <c r="G7" s="29">
        <f>+'chip Inf Inicial'!AG75</f>
        <v>0.8186666666666667</v>
      </c>
      <c r="H7" s="29">
        <f>+'chip Inf Inicial'!AO75</f>
        <v>0.7719999999999999</v>
      </c>
      <c r="I7" s="40"/>
      <c r="J7" s="212" t="s">
        <v>103</v>
      </c>
      <c r="K7" s="212"/>
    </row>
    <row r="8" spans="1:11" ht="17.25" customHeight="1" thickBot="1">
      <c r="A8" s="211"/>
      <c r="B8" s="208"/>
      <c r="C8" s="26" t="str">
        <f>'chip Inf Inicial'!B86</f>
        <v>PRESENTACIÓN DE ESTADOS FINANCIEROS</v>
      </c>
      <c r="D8" s="30">
        <f>'chip Inf Inicial'!G86</f>
        <v>0.7525</v>
      </c>
      <c r="E8" s="30">
        <f>'chip Inf Inicial'!Q86</f>
        <v>0.8</v>
      </c>
      <c r="F8" s="30">
        <f>+'chip Inf Inicial'!Y86</f>
        <v>0.7000000000000001</v>
      </c>
      <c r="G8" s="30">
        <f>+'chip Inf Inicial'!AG86</f>
        <v>1</v>
      </c>
      <c r="H8" s="30">
        <f>+'chip Inf Inicial'!AO86</f>
        <v>1</v>
      </c>
      <c r="I8" s="40"/>
      <c r="J8" s="213"/>
      <c r="K8" s="213"/>
    </row>
    <row r="9" spans="1:11" ht="16.5" customHeight="1" thickBot="1">
      <c r="A9" s="204" t="str">
        <f>'chip Inf Inicial'!B103</f>
        <v>RENDICIÓN DE CUENTAS E INFORMACIÓN A PARTES INTERESADAS</v>
      </c>
      <c r="B9" s="205"/>
      <c r="C9" s="196"/>
      <c r="D9" s="27">
        <f>'chip Inf Inicial'!G103</f>
        <v>0.32</v>
      </c>
      <c r="E9" s="27">
        <f>'chip Inf Inicial'!Q103</f>
        <v>1</v>
      </c>
      <c r="F9" s="27">
        <f>+'chip Inf Inicial'!Y103</f>
        <v>1</v>
      </c>
      <c r="G9" s="27">
        <f>+'chip Inf Inicial'!AG103</f>
        <v>1</v>
      </c>
      <c r="H9" s="27">
        <f>+'chip Inf Inicial'!AO103</f>
        <v>1</v>
      </c>
      <c r="J9" s="13" t="s">
        <v>104</v>
      </c>
      <c r="K9" s="14" t="s">
        <v>105</v>
      </c>
    </row>
    <row r="10" spans="1:11" ht="13.5" thickBot="1">
      <c r="A10" s="195" t="str">
        <f>'chip Inf Inicial'!B107</f>
        <v>GESTIÓN DEL RIESGO CONTABLE</v>
      </c>
      <c r="B10" s="196"/>
      <c r="C10" s="196"/>
      <c r="D10" s="27">
        <f>'chip Inf Inicial'!G107</f>
        <v>0.63</v>
      </c>
      <c r="E10" s="27">
        <f>'chip Inf Inicial'!Q107</f>
        <v>0.8049999999999999</v>
      </c>
      <c r="F10" s="27">
        <f>+'chip Inf Inicial'!Y107</f>
        <v>0.74</v>
      </c>
      <c r="G10" s="27">
        <f>+'chip Inf Inicial'!AG107</f>
        <v>0.8</v>
      </c>
      <c r="H10" s="27">
        <f>+'chip Inf Inicial'!AO107</f>
        <v>0.9</v>
      </c>
      <c r="I10" s="40"/>
      <c r="J10" s="15" t="s">
        <v>328</v>
      </c>
      <c r="K10" s="16" t="s">
        <v>106</v>
      </c>
    </row>
    <row r="11" spans="1:11" ht="13.5" customHeight="1" thickBot="1">
      <c r="A11" s="5"/>
      <c r="B11" s="4"/>
      <c r="C11" s="23" t="s">
        <v>321</v>
      </c>
      <c r="D11" s="31">
        <f>'chip Inf Inicial'!G3</f>
        <v>0.8641666666666665</v>
      </c>
      <c r="E11" s="31">
        <f>'chip Inf Inicial'!Q3</f>
        <v>0.9154166666666667</v>
      </c>
      <c r="F11" s="31">
        <f>+'chip Inf Inicial'!Y3</f>
        <v>0.8599375</v>
      </c>
      <c r="G11" s="192">
        <f>+'chip Inf Inicial'!AG3</f>
        <v>0.8466874999999998</v>
      </c>
      <c r="H11" s="38">
        <f>+'chip Inf Inicial'!AO3</f>
        <v>0.9300208333333333</v>
      </c>
      <c r="I11" s="21" t="s">
        <v>254</v>
      </c>
      <c r="J11" s="17" t="s">
        <v>329</v>
      </c>
      <c r="K11" s="18" t="s">
        <v>107</v>
      </c>
    </row>
    <row r="12" spans="1:11" ht="16.5" thickBot="1">
      <c r="A12" s="6"/>
      <c r="B12" s="7"/>
      <c r="C12" s="8" t="s">
        <v>257</v>
      </c>
      <c r="D12" s="191">
        <f>D11*5</f>
        <v>4.320833333333333</v>
      </c>
      <c r="E12" s="191">
        <f>E11*5</f>
        <v>4.577083333333333</v>
      </c>
      <c r="F12" s="191">
        <f>F11*5</f>
        <v>4.2996875</v>
      </c>
      <c r="G12" s="191">
        <f>G11*5</f>
        <v>4.233437499999999</v>
      </c>
      <c r="H12" s="191">
        <f>H11*5</f>
        <v>4.650104166666667</v>
      </c>
      <c r="I12" s="22" t="str">
        <f>'chip Inf Inicial'!J120</f>
        <v>EFICIENTE</v>
      </c>
      <c r="J12" s="19" t="s">
        <v>330</v>
      </c>
      <c r="K12" s="20" t="s">
        <v>108</v>
      </c>
    </row>
    <row r="13" spans="10:11" ht="12.75">
      <c r="J13" s="1"/>
      <c r="K13" s="1"/>
    </row>
  </sheetData>
  <sheetProtection/>
  <mergeCells count="8">
    <mergeCell ref="A10:C10"/>
    <mergeCell ref="J2:K2"/>
    <mergeCell ref="A1:C1"/>
    <mergeCell ref="A2:C2"/>
    <mergeCell ref="A9:C9"/>
    <mergeCell ref="B3:B8"/>
    <mergeCell ref="A3:A8"/>
    <mergeCell ref="J7:K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pageSetUpPr fitToPage="1"/>
  </sheetPr>
  <dimension ref="A1:AU137"/>
  <sheetViews>
    <sheetView tabSelected="1" view="pageBreakPreview" zoomScale="50" zoomScaleNormal="70" zoomScaleSheetLayoutView="50" zoomScalePageLayoutView="0" workbookViewId="0" topLeftCell="A3">
      <selection activeCell="AH6" sqref="AH6"/>
    </sheetView>
  </sheetViews>
  <sheetFormatPr defaultColWidth="11.421875" defaultRowHeight="12.75"/>
  <cols>
    <col min="1" max="1" width="8.7109375" style="161" customWidth="1"/>
    <col min="2" max="2" width="50.57421875" style="110" customWidth="1"/>
    <col min="3" max="3" width="7.28125" style="161" hidden="1" customWidth="1"/>
    <col min="4" max="4" width="8.00390625" style="43" hidden="1" customWidth="1"/>
    <col min="5" max="5" width="5.57421875" style="43" hidden="1" customWidth="1"/>
    <col min="6" max="6" width="6.28125" style="162" hidden="1" customWidth="1"/>
    <col min="7" max="7" width="10.8515625" style="162" hidden="1" customWidth="1"/>
    <col min="8" max="8" width="11.57421875" style="43" hidden="1" customWidth="1"/>
    <col min="9" max="9" width="10.140625" style="43" hidden="1" customWidth="1"/>
    <col min="10" max="10" width="69.421875" style="164" hidden="1" customWidth="1"/>
    <col min="11" max="11" width="55.57421875" style="165" hidden="1" customWidth="1"/>
    <col min="12" max="12" width="79.8515625" style="166" hidden="1" customWidth="1"/>
    <col min="13" max="13" width="11.421875" style="166" hidden="1" customWidth="1"/>
    <col min="14" max="14" width="7.140625" style="166" hidden="1" customWidth="1"/>
    <col min="15" max="15" width="5.7109375" style="166" hidden="1" customWidth="1"/>
    <col min="16" max="16" width="6.140625" style="166" hidden="1" customWidth="1"/>
    <col min="17" max="17" width="11.00390625" style="110" hidden="1" customWidth="1"/>
    <col min="18" max="18" width="44.28125" style="167" hidden="1" customWidth="1"/>
    <col min="19" max="19" width="76.140625" style="167" hidden="1" customWidth="1"/>
    <col min="20" max="20" width="64.140625" style="167" hidden="1" customWidth="1"/>
    <col min="21" max="21" width="13.28125" style="167" hidden="1" customWidth="1"/>
    <col min="22" max="22" width="9.8515625" style="167" hidden="1" customWidth="1"/>
    <col min="23" max="23" width="8.8515625" style="167" hidden="1" customWidth="1"/>
    <col min="24" max="24" width="9.7109375" style="167" hidden="1" customWidth="1"/>
    <col min="25" max="25" width="11.00390625" style="167" hidden="1" customWidth="1"/>
    <col min="26" max="26" width="50.140625" style="167" hidden="1" customWidth="1"/>
    <col min="27" max="27" width="61.140625" style="167" hidden="1" customWidth="1"/>
    <col min="28" max="28" width="64.140625" style="167" hidden="1" customWidth="1"/>
    <col min="29" max="29" width="13.28125" style="167" hidden="1" customWidth="1"/>
    <col min="30" max="30" width="9.8515625" style="167" hidden="1" customWidth="1"/>
    <col min="31" max="31" width="8.8515625" style="167" hidden="1" customWidth="1"/>
    <col min="32" max="32" width="9.7109375" style="167" hidden="1" customWidth="1"/>
    <col min="33" max="33" width="12.28125" style="167" hidden="1" customWidth="1"/>
    <col min="34" max="34" width="109.57421875" style="167" customWidth="1"/>
    <col min="35" max="35" width="129.57421875" style="167" customWidth="1"/>
    <col min="36" max="36" width="89.8515625" style="167" customWidth="1"/>
    <col min="37" max="37" width="13.28125" style="167" customWidth="1"/>
    <col min="38" max="38" width="9.8515625" style="167" customWidth="1"/>
    <col min="39" max="39" width="8.8515625" style="167" customWidth="1"/>
    <col min="40" max="40" width="12.140625" style="167" customWidth="1"/>
    <col min="41" max="41" width="12.00390625" style="167" customWidth="1"/>
    <col min="42" max="42" width="11.28125" style="167" customWidth="1"/>
    <col min="43" max="43" width="15.28125" style="43" customWidth="1"/>
    <col min="44" max="44" width="16.00390625" style="43" customWidth="1"/>
    <col min="45" max="45" width="11.421875" style="43" customWidth="1"/>
    <col min="46" max="46" width="15.00390625" style="43" customWidth="1"/>
    <col min="47" max="47" width="13.57421875" style="43" customWidth="1"/>
    <col min="48" max="16384" width="11.421875" style="43" customWidth="1"/>
  </cols>
  <sheetData>
    <row r="1" spans="1:42" ht="36.75" thickBot="1">
      <c r="A1" s="232"/>
      <c r="B1" s="41" t="s">
        <v>1</v>
      </c>
      <c r="C1" s="219"/>
      <c r="D1" s="216"/>
      <c r="E1" s="42"/>
      <c r="F1" s="220" t="s">
        <v>255</v>
      </c>
      <c r="G1" s="36">
        <f>AVERAGE(G4,G41,G50,G55,G71,G75,G86,G103,G107)</f>
        <v>0.8274259259259259</v>
      </c>
      <c r="H1" s="216"/>
      <c r="I1" s="216"/>
      <c r="J1" s="221" t="s">
        <v>259</v>
      </c>
      <c r="K1" s="221"/>
      <c r="L1" s="216"/>
      <c r="M1" s="219"/>
      <c r="N1" s="216"/>
      <c r="O1" s="42"/>
      <c r="P1" s="220" t="s">
        <v>255</v>
      </c>
      <c r="Q1" s="36">
        <f>AVERAGE(Q4,Q41,Q50,Q55,Q71,Q75,Q86,Q103,Q107)</f>
        <v>0.9284814814814815</v>
      </c>
      <c r="R1" s="216"/>
      <c r="S1" s="216"/>
      <c r="T1" s="42"/>
      <c r="U1" s="219"/>
      <c r="V1" s="216"/>
      <c r="W1" s="42"/>
      <c r="X1" s="220" t="s">
        <v>255</v>
      </c>
      <c r="Y1" s="34">
        <f>AVERAGE(Y4,Y41,Y50,Y55,Y71,Y75,Y86,Y103,Y107)</f>
        <v>0.8824074074074075</v>
      </c>
      <c r="Z1" s="216"/>
      <c r="AA1" s="216"/>
      <c r="AB1" s="42"/>
      <c r="AC1" s="219"/>
      <c r="AD1" s="216"/>
      <c r="AE1" s="42"/>
      <c r="AF1" s="220" t="s">
        <v>255</v>
      </c>
      <c r="AG1" s="34">
        <f>AVERAGE(AG4,AG41,AG50,AG55,AG71,AG75,AG86,AG103,AG107)</f>
        <v>0.8731481481481481</v>
      </c>
      <c r="AH1" s="216"/>
      <c r="AI1" s="216"/>
      <c r="AJ1" s="42"/>
      <c r="AK1" s="219"/>
      <c r="AL1" s="216"/>
      <c r="AM1" s="42"/>
      <c r="AN1" s="220" t="s">
        <v>255</v>
      </c>
      <c r="AO1" s="34">
        <f>AVERAGE(AO4,AO41,AO50,AO55,AO71,AO75,AO86,AO103,AO107)</f>
        <v>0.9377407407407409</v>
      </c>
      <c r="AP1" s="32"/>
    </row>
    <row r="2" spans="1:46" ht="18.75" thickBot="1">
      <c r="A2" s="232"/>
      <c r="B2" s="41" t="s">
        <v>2</v>
      </c>
      <c r="C2" s="219"/>
      <c r="D2" s="216"/>
      <c r="E2" s="42"/>
      <c r="F2" s="220"/>
      <c r="G2" s="37"/>
      <c r="H2" s="216"/>
      <c r="I2" s="216"/>
      <c r="J2" s="221"/>
      <c r="K2" s="221"/>
      <c r="L2" s="216"/>
      <c r="M2" s="219"/>
      <c r="N2" s="216"/>
      <c r="O2" s="42"/>
      <c r="P2" s="220"/>
      <c r="Q2" s="37"/>
      <c r="R2" s="216"/>
      <c r="S2" s="216"/>
      <c r="T2" s="42"/>
      <c r="U2" s="219"/>
      <c r="V2" s="216"/>
      <c r="W2" s="42"/>
      <c r="X2" s="220"/>
      <c r="Y2" s="35"/>
      <c r="Z2" s="216"/>
      <c r="AA2" s="216"/>
      <c r="AB2" s="42"/>
      <c r="AC2" s="219"/>
      <c r="AD2" s="216"/>
      <c r="AE2" s="42"/>
      <c r="AF2" s="220"/>
      <c r="AG2" s="35"/>
      <c r="AH2" s="216"/>
      <c r="AI2" s="216"/>
      <c r="AJ2" s="42"/>
      <c r="AK2" s="219"/>
      <c r="AL2" s="216"/>
      <c r="AM2" s="42"/>
      <c r="AN2" s="220"/>
      <c r="AO2" s="35"/>
      <c r="AP2" s="33"/>
      <c r="AQ2" s="43" t="s">
        <v>109</v>
      </c>
      <c r="AT2" s="43" t="s">
        <v>110</v>
      </c>
    </row>
    <row r="3" spans="1:47" ht="126.75" thickBot="1">
      <c r="A3" s="44"/>
      <c r="B3" s="45" t="s">
        <v>3</v>
      </c>
      <c r="C3" s="46"/>
      <c r="D3" s="46"/>
      <c r="E3" s="46"/>
      <c r="F3" s="46" t="s">
        <v>256</v>
      </c>
      <c r="G3" s="47">
        <f>AVERAGE(G5:G38,G43,G42:G49,G51:G54,G56:G70,G72:G74,G76:G85,G87:G102,G104:G106,G108:G119)</f>
        <v>0.8641666666666665</v>
      </c>
      <c r="H3" s="46"/>
      <c r="I3" s="46"/>
      <c r="J3" s="48" t="s">
        <v>260</v>
      </c>
      <c r="K3" s="48"/>
      <c r="L3" s="46"/>
      <c r="M3" s="46"/>
      <c r="N3" s="46"/>
      <c r="O3" s="46"/>
      <c r="P3" s="46" t="s">
        <v>256</v>
      </c>
      <c r="Q3" s="47">
        <f>AVERAGE(Q5:Q38,Q43,Q42:Q49,Q51:Q54,Q56:Q70,Q72:Q74,Q76:Q85,Q87:Q102,Q104:Q106,Q108:Q119)</f>
        <v>0.9154166666666667</v>
      </c>
      <c r="R3" s="46"/>
      <c r="S3" s="46"/>
      <c r="T3" s="46"/>
      <c r="U3" s="46"/>
      <c r="V3" s="46"/>
      <c r="W3" s="46"/>
      <c r="X3" s="46" t="s">
        <v>256</v>
      </c>
      <c r="Y3" s="49">
        <f>AVERAGE(Y5:Y38,Y43,Y42:Y49,Y51:Y54,Y56:Y70,Y72:Y74,Y76:Y85,Y87:Y102,Y104:Y106,Y108:Y119)</f>
        <v>0.8599375</v>
      </c>
      <c r="Z3" s="46"/>
      <c r="AA3" s="46"/>
      <c r="AB3" s="46"/>
      <c r="AC3" s="46"/>
      <c r="AD3" s="46"/>
      <c r="AE3" s="46"/>
      <c r="AF3" s="46" t="s">
        <v>256</v>
      </c>
      <c r="AG3" s="49">
        <f>AVERAGE(AG5:AG38,AG43,AG42:AG49,AG51:AG54,AG56:AG70,AG72:AG74,AG76:AG85,AG87:AG102,AG104:AG106,AG108:AG119)</f>
        <v>0.8466874999999998</v>
      </c>
      <c r="AH3" s="46"/>
      <c r="AI3" s="46"/>
      <c r="AJ3" s="46"/>
      <c r="AK3" s="46"/>
      <c r="AL3" s="46"/>
      <c r="AM3" s="46"/>
      <c r="AN3" s="46" t="s">
        <v>256</v>
      </c>
      <c r="AO3" s="49">
        <f>AVERAGE(AO5:AO38,AO43,AO42:AO49,AO51:AO54,AO56:AO70,AO72:AO74,AO76:AO85,AO87:AO102,AO104:AO106,AO108:AO119)</f>
        <v>0.9300208333333333</v>
      </c>
      <c r="AP3" s="32"/>
      <c r="AQ3" s="228" t="s">
        <v>96</v>
      </c>
      <c r="AR3" s="229"/>
      <c r="AS3" s="230"/>
      <c r="AT3" s="228" t="s">
        <v>97</v>
      </c>
      <c r="AU3" s="229"/>
    </row>
    <row r="4" spans="1:47" ht="36" customHeight="1" thickBot="1">
      <c r="A4" s="50"/>
      <c r="B4" s="51" t="s">
        <v>4</v>
      </c>
      <c r="C4" s="51" t="s">
        <v>5</v>
      </c>
      <c r="D4" s="51" t="s">
        <v>105</v>
      </c>
      <c r="E4" s="51" t="s">
        <v>248</v>
      </c>
      <c r="F4" s="51" t="s">
        <v>258</v>
      </c>
      <c r="G4" s="52">
        <f>AVERAGE(G5:G38)</f>
        <v>0.9696666666666666</v>
      </c>
      <c r="H4" s="51" t="s">
        <v>250</v>
      </c>
      <c r="I4" s="53" t="s">
        <v>242</v>
      </c>
      <c r="J4" s="54" t="s">
        <v>372</v>
      </c>
      <c r="K4" s="54" t="s">
        <v>373</v>
      </c>
      <c r="L4" s="51" t="s">
        <v>411</v>
      </c>
      <c r="M4" s="51" t="s">
        <v>5</v>
      </c>
      <c r="N4" s="51" t="s">
        <v>105</v>
      </c>
      <c r="O4" s="51" t="s">
        <v>248</v>
      </c>
      <c r="P4" s="51" t="s">
        <v>258</v>
      </c>
      <c r="Q4" s="52">
        <f>AVERAGE(Q5:Q38)</f>
        <v>0.9766666666666666</v>
      </c>
      <c r="R4" s="55" t="s">
        <v>410</v>
      </c>
      <c r="S4" s="54" t="s">
        <v>412</v>
      </c>
      <c r="T4" s="54" t="s">
        <v>414</v>
      </c>
      <c r="U4" s="51" t="s">
        <v>5</v>
      </c>
      <c r="V4" s="51" t="s">
        <v>105</v>
      </c>
      <c r="W4" s="51" t="s">
        <v>248</v>
      </c>
      <c r="X4" s="51" t="s">
        <v>258</v>
      </c>
      <c r="Y4" s="56">
        <f>AVERAGE(Y5:Y38)</f>
        <v>0.9416666666666667</v>
      </c>
      <c r="Z4" s="57" t="s">
        <v>544</v>
      </c>
      <c r="AA4" s="54" t="s">
        <v>545</v>
      </c>
      <c r="AB4" s="54" t="s">
        <v>546</v>
      </c>
      <c r="AC4" s="51" t="s">
        <v>5</v>
      </c>
      <c r="AD4" s="51" t="s">
        <v>105</v>
      </c>
      <c r="AE4" s="51" t="s">
        <v>248</v>
      </c>
      <c r="AF4" s="51" t="s">
        <v>258</v>
      </c>
      <c r="AG4" s="56">
        <f>AVERAGE(AG5:AG38)</f>
        <v>0.7876666666666666</v>
      </c>
      <c r="AH4" s="57" t="s">
        <v>731</v>
      </c>
      <c r="AI4" s="54" t="s">
        <v>732</v>
      </c>
      <c r="AJ4" s="54" t="s">
        <v>733</v>
      </c>
      <c r="AK4" s="51" t="s">
        <v>5</v>
      </c>
      <c r="AL4" s="51" t="s">
        <v>105</v>
      </c>
      <c r="AM4" s="51" t="s">
        <v>248</v>
      </c>
      <c r="AN4" s="51" t="s">
        <v>258</v>
      </c>
      <c r="AO4" s="56">
        <f>AVERAGE(AO5:AO38)</f>
        <v>0.9556666666666664</v>
      </c>
      <c r="AP4" s="32"/>
      <c r="AQ4" s="58" t="s">
        <v>98</v>
      </c>
      <c r="AR4" s="59" t="s">
        <v>99</v>
      </c>
      <c r="AS4" s="230"/>
      <c r="AT4" s="58" t="s">
        <v>98</v>
      </c>
      <c r="AU4" s="60" t="s">
        <v>99</v>
      </c>
    </row>
    <row r="5" spans="1:47" ht="239.25" customHeight="1" thickBot="1">
      <c r="A5" s="61">
        <v>1</v>
      </c>
      <c r="B5" s="62" t="s">
        <v>187</v>
      </c>
      <c r="C5" s="63" t="s">
        <v>8</v>
      </c>
      <c r="D5" s="64" t="s">
        <v>100</v>
      </c>
      <c r="E5" s="65">
        <v>0.3</v>
      </c>
      <c r="F5" s="66">
        <f>E5</f>
        <v>0.3</v>
      </c>
      <c r="G5" s="66">
        <f>+F5+F6</f>
        <v>0.9299999999999999</v>
      </c>
      <c r="H5" s="231" t="s">
        <v>211</v>
      </c>
      <c r="I5" s="222"/>
      <c r="J5" s="68" t="s">
        <v>291</v>
      </c>
      <c r="K5" s="68" t="s">
        <v>292</v>
      </c>
      <c r="L5" s="68" t="s">
        <v>385</v>
      </c>
      <c r="M5" s="63" t="s">
        <v>8</v>
      </c>
      <c r="N5" s="64" t="s">
        <v>100</v>
      </c>
      <c r="O5" s="65">
        <v>0.3</v>
      </c>
      <c r="P5" s="66">
        <f>O5</f>
        <v>0.3</v>
      </c>
      <c r="Q5" s="66">
        <f>+P5+P6</f>
        <v>1</v>
      </c>
      <c r="R5" s="69" t="s">
        <v>415</v>
      </c>
      <c r="S5" s="68" t="s">
        <v>490</v>
      </c>
      <c r="T5" s="68" t="s">
        <v>491</v>
      </c>
      <c r="U5" s="70" t="s">
        <v>8</v>
      </c>
      <c r="V5" s="64" t="s">
        <v>100</v>
      </c>
      <c r="W5" s="65">
        <v>0.3</v>
      </c>
      <c r="X5" s="71">
        <f>W5</f>
        <v>0.3</v>
      </c>
      <c r="Y5" s="72">
        <f>+X5+X6</f>
        <v>0.9299999999999999</v>
      </c>
      <c r="Z5" s="69" t="s">
        <v>547</v>
      </c>
      <c r="AA5" s="73" t="s">
        <v>646</v>
      </c>
      <c r="AB5" s="74" t="s">
        <v>708</v>
      </c>
      <c r="AC5" s="70" t="s">
        <v>8</v>
      </c>
      <c r="AD5" s="64" t="s">
        <v>100</v>
      </c>
      <c r="AE5" s="65">
        <v>0.3</v>
      </c>
      <c r="AF5" s="71">
        <f>AE5</f>
        <v>0.3</v>
      </c>
      <c r="AG5" s="71">
        <f>+AF5+AF6</f>
        <v>0.79</v>
      </c>
      <c r="AH5" s="69" t="s">
        <v>875</v>
      </c>
      <c r="AI5" s="73" t="s">
        <v>876</v>
      </c>
      <c r="AJ5" s="74" t="s">
        <v>882</v>
      </c>
      <c r="AK5" s="70" t="s">
        <v>8</v>
      </c>
      <c r="AL5" s="64" t="s">
        <v>100</v>
      </c>
      <c r="AM5" s="65">
        <v>0.3</v>
      </c>
      <c r="AN5" s="71">
        <f>AM5</f>
        <v>0.3</v>
      </c>
      <c r="AO5" s="71">
        <f>+AN5+AN6</f>
        <v>0.9299999999999999</v>
      </c>
      <c r="AP5" s="75"/>
      <c r="AQ5" s="76" t="s">
        <v>100</v>
      </c>
      <c r="AR5" s="77">
        <v>0.3</v>
      </c>
      <c r="AS5" s="230"/>
      <c r="AT5" s="76" t="s">
        <v>100</v>
      </c>
      <c r="AU5" s="77">
        <v>0.7</v>
      </c>
    </row>
    <row r="6" spans="1:47" ht="68.25" customHeight="1" thickBot="1">
      <c r="A6" s="78" t="s">
        <v>9</v>
      </c>
      <c r="B6" s="79" t="s">
        <v>183</v>
      </c>
      <c r="C6" s="80" t="s">
        <v>10</v>
      </c>
      <c r="D6" s="65" t="s">
        <v>100</v>
      </c>
      <c r="E6" s="65">
        <v>0.7</v>
      </c>
      <c r="F6" s="225">
        <f>AVERAGE(E6:E9)</f>
        <v>0.6299999999999999</v>
      </c>
      <c r="G6" s="66"/>
      <c r="H6" s="231"/>
      <c r="I6" s="222"/>
      <c r="J6" s="68" t="s">
        <v>332</v>
      </c>
      <c r="K6" s="68" t="s">
        <v>333</v>
      </c>
      <c r="L6" s="68" t="s">
        <v>374</v>
      </c>
      <c r="M6" s="80" t="s">
        <v>10</v>
      </c>
      <c r="N6" s="65" t="s">
        <v>100</v>
      </c>
      <c r="O6" s="65">
        <v>0.7</v>
      </c>
      <c r="P6" s="225">
        <f>AVERAGE(O6:O9)</f>
        <v>0.7</v>
      </c>
      <c r="Q6" s="66"/>
      <c r="R6" s="81" t="s">
        <v>416</v>
      </c>
      <c r="S6" s="68" t="s">
        <v>438</v>
      </c>
      <c r="T6" s="68" t="s">
        <v>480</v>
      </c>
      <c r="U6" s="82" t="s">
        <v>10</v>
      </c>
      <c r="V6" s="65" t="s">
        <v>100</v>
      </c>
      <c r="W6" s="65">
        <v>0.7</v>
      </c>
      <c r="X6" s="217">
        <f>AVERAGE(W6:W9)</f>
        <v>0.6299999999999999</v>
      </c>
      <c r="Y6" s="72"/>
      <c r="Z6" s="69" t="s">
        <v>560</v>
      </c>
      <c r="AA6" s="73" t="s">
        <v>724</v>
      </c>
      <c r="AB6" s="74" t="s">
        <v>719</v>
      </c>
      <c r="AC6" s="82" t="s">
        <v>10</v>
      </c>
      <c r="AD6" s="65" t="s">
        <v>102</v>
      </c>
      <c r="AE6" s="65">
        <v>0.14</v>
      </c>
      <c r="AF6" s="217">
        <f>AVERAGE(AE6:AE9)</f>
        <v>0.49</v>
      </c>
      <c r="AG6" s="71"/>
      <c r="AH6" s="69" t="s">
        <v>816</v>
      </c>
      <c r="AI6" s="73" t="s">
        <v>877</v>
      </c>
      <c r="AJ6" s="74" t="s">
        <v>604</v>
      </c>
      <c r="AK6" s="82" t="s">
        <v>10</v>
      </c>
      <c r="AL6" s="65" t="s">
        <v>100</v>
      </c>
      <c r="AM6" s="65">
        <v>0.7</v>
      </c>
      <c r="AN6" s="217">
        <f>AVERAGE(AM6:AM9)</f>
        <v>0.6299999999999999</v>
      </c>
      <c r="AO6" s="71"/>
      <c r="AP6" s="75"/>
      <c r="AQ6" s="76" t="s">
        <v>101</v>
      </c>
      <c r="AR6" s="77">
        <v>0.18</v>
      </c>
      <c r="AS6" s="230"/>
      <c r="AT6" s="76" t="s">
        <v>101</v>
      </c>
      <c r="AU6" s="77">
        <v>0.42</v>
      </c>
    </row>
    <row r="7" spans="1:47" ht="408.75" customHeight="1" thickBot="1">
      <c r="A7" s="78" t="s">
        <v>11</v>
      </c>
      <c r="B7" s="79" t="s">
        <v>184</v>
      </c>
      <c r="C7" s="80" t="s">
        <v>10</v>
      </c>
      <c r="D7" s="65" t="s">
        <v>101</v>
      </c>
      <c r="E7" s="65">
        <v>0.42</v>
      </c>
      <c r="F7" s="225"/>
      <c r="G7" s="66"/>
      <c r="H7" s="231"/>
      <c r="I7" s="222"/>
      <c r="J7" s="83" t="s">
        <v>818</v>
      </c>
      <c r="K7" s="68" t="s">
        <v>819</v>
      </c>
      <c r="L7" s="68" t="s">
        <v>386</v>
      </c>
      <c r="M7" s="80" t="s">
        <v>10</v>
      </c>
      <c r="N7" s="65" t="s">
        <v>100</v>
      </c>
      <c r="O7" s="65">
        <v>0.7</v>
      </c>
      <c r="P7" s="225"/>
      <c r="Q7" s="66"/>
      <c r="R7" s="81" t="s">
        <v>417</v>
      </c>
      <c r="S7" s="68" t="s">
        <v>492</v>
      </c>
      <c r="T7" s="68" t="s">
        <v>820</v>
      </c>
      <c r="U7" s="82" t="s">
        <v>10</v>
      </c>
      <c r="V7" s="65" t="s">
        <v>101</v>
      </c>
      <c r="W7" s="65">
        <v>0.42</v>
      </c>
      <c r="X7" s="217"/>
      <c r="Y7" s="72"/>
      <c r="Z7" s="69" t="s">
        <v>548</v>
      </c>
      <c r="AA7" s="73" t="s">
        <v>821</v>
      </c>
      <c r="AB7" s="68" t="s">
        <v>822</v>
      </c>
      <c r="AC7" s="82" t="s">
        <v>600</v>
      </c>
      <c r="AD7" s="65" t="s">
        <v>101</v>
      </c>
      <c r="AE7" s="65">
        <v>0.42</v>
      </c>
      <c r="AF7" s="217"/>
      <c r="AG7" s="71"/>
      <c r="AH7" s="69" t="s">
        <v>777</v>
      </c>
      <c r="AI7" s="73" t="s">
        <v>944</v>
      </c>
      <c r="AJ7" s="68" t="s">
        <v>878</v>
      </c>
      <c r="AK7" s="82" t="s">
        <v>600</v>
      </c>
      <c r="AL7" s="65" t="s">
        <v>101</v>
      </c>
      <c r="AM7" s="65">
        <v>0.42</v>
      </c>
      <c r="AN7" s="217"/>
      <c r="AO7" s="71"/>
      <c r="AP7" s="75"/>
      <c r="AQ7" s="76" t="s">
        <v>102</v>
      </c>
      <c r="AR7" s="77">
        <v>0.06</v>
      </c>
      <c r="AS7" s="230"/>
      <c r="AT7" s="76" t="s">
        <v>102</v>
      </c>
      <c r="AU7" s="77">
        <v>0.14</v>
      </c>
    </row>
    <row r="8" spans="1:42" ht="171" customHeight="1" thickBot="1">
      <c r="A8" s="78" t="s">
        <v>12</v>
      </c>
      <c r="B8" s="79" t="s">
        <v>185</v>
      </c>
      <c r="C8" s="80" t="s">
        <v>10</v>
      </c>
      <c r="D8" s="65" t="s">
        <v>100</v>
      </c>
      <c r="E8" s="65">
        <v>0.7</v>
      </c>
      <c r="F8" s="225"/>
      <c r="G8" s="66"/>
      <c r="H8" s="231"/>
      <c r="I8" s="222"/>
      <c r="J8" s="68" t="s">
        <v>387</v>
      </c>
      <c r="K8" s="68"/>
      <c r="L8" s="68" t="s">
        <v>407</v>
      </c>
      <c r="M8" s="80" t="s">
        <v>10</v>
      </c>
      <c r="N8" s="65" t="s">
        <v>100</v>
      </c>
      <c r="O8" s="65">
        <v>0.7</v>
      </c>
      <c r="P8" s="225"/>
      <c r="Q8" s="66"/>
      <c r="R8" s="81" t="s">
        <v>417</v>
      </c>
      <c r="S8" s="68" t="s">
        <v>823</v>
      </c>
      <c r="T8" s="68" t="s">
        <v>413</v>
      </c>
      <c r="U8" s="82" t="s">
        <v>10</v>
      </c>
      <c r="V8" s="65" t="s">
        <v>100</v>
      </c>
      <c r="W8" s="65">
        <v>0.7</v>
      </c>
      <c r="X8" s="217"/>
      <c r="Y8" s="72"/>
      <c r="Z8" s="69" t="s">
        <v>824</v>
      </c>
      <c r="AA8" s="73" t="s">
        <v>647</v>
      </c>
      <c r="AB8" s="68" t="s">
        <v>413</v>
      </c>
      <c r="AC8" s="82" t="s">
        <v>10</v>
      </c>
      <c r="AD8" s="65" t="s">
        <v>100</v>
      </c>
      <c r="AE8" s="65">
        <v>0.7</v>
      </c>
      <c r="AF8" s="217"/>
      <c r="AG8" s="71"/>
      <c r="AH8" s="69" t="s">
        <v>735</v>
      </c>
      <c r="AI8" s="73" t="s">
        <v>647</v>
      </c>
      <c r="AJ8" s="68" t="s">
        <v>413</v>
      </c>
      <c r="AK8" s="82" t="s">
        <v>10</v>
      </c>
      <c r="AL8" s="65" t="s">
        <v>100</v>
      </c>
      <c r="AM8" s="65">
        <v>0.7</v>
      </c>
      <c r="AN8" s="217"/>
      <c r="AO8" s="71"/>
      <c r="AP8" s="75"/>
    </row>
    <row r="9" spans="1:42" ht="108" customHeight="1" thickBot="1">
      <c r="A9" s="78" t="s">
        <v>13</v>
      </c>
      <c r="B9" s="79" t="s">
        <v>186</v>
      </c>
      <c r="C9" s="80" t="s">
        <v>10</v>
      </c>
      <c r="D9" s="65" t="s">
        <v>100</v>
      </c>
      <c r="E9" s="65">
        <v>0.7</v>
      </c>
      <c r="F9" s="225"/>
      <c r="G9" s="66"/>
      <c r="H9" s="231"/>
      <c r="I9" s="222"/>
      <c r="J9" s="68" t="s">
        <v>266</v>
      </c>
      <c r="K9" s="68"/>
      <c r="L9" s="68" t="s">
        <v>407</v>
      </c>
      <c r="M9" s="80" t="s">
        <v>10</v>
      </c>
      <c r="N9" s="65" t="s">
        <v>100</v>
      </c>
      <c r="O9" s="65">
        <v>0.7</v>
      </c>
      <c r="P9" s="225"/>
      <c r="Q9" s="66"/>
      <c r="R9" s="81" t="s">
        <v>417</v>
      </c>
      <c r="S9" s="68" t="s">
        <v>825</v>
      </c>
      <c r="T9" s="68" t="s">
        <v>413</v>
      </c>
      <c r="U9" s="82" t="s">
        <v>10</v>
      </c>
      <c r="V9" s="65" t="s">
        <v>100</v>
      </c>
      <c r="W9" s="65">
        <v>0.7</v>
      </c>
      <c r="X9" s="217"/>
      <c r="Y9" s="72"/>
      <c r="Z9" s="69" t="s">
        <v>266</v>
      </c>
      <c r="AA9" s="73" t="s">
        <v>648</v>
      </c>
      <c r="AB9" s="68" t="s">
        <v>413</v>
      </c>
      <c r="AC9" s="82" t="s">
        <v>10</v>
      </c>
      <c r="AD9" s="65" t="s">
        <v>100</v>
      </c>
      <c r="AE9" s="65">
        <v>0.7</v>
      </c>
      <c r="AF9" s="217"/>
      <c r="AG9" s="71"/>
      <c r="AH9" s="69" t="s">
        <v>753</v>
      </c>
      <c r="AI9" s="73" t="s">
        <v>648</v>
      </c>
      <c r="AJ9" s="68" t="s">
        <v>413</v>
      </c>
      <c r="AK9" s="82" t="s">
        <v>10</v>
      </c>
      <c r="AL9" s="65" t="s">
        <v>100</v>
      </c>
      <c r="AM9" s="65">
        <v>0.7</v>
      </c>
      <c r="AN9" s="217"/>
      <c r="AO9" s="71"/>
      <c r="AP9" s="75"/>
    </row>
    <row r="10" spans="1:43" ht="282.75" customHeight="1" thickBot="1">
      <c r="A10" s="61">
        <v>2</v>
      </c>
      <c r="B10" s="84" t="s">
        <v>208</v>
      </c>
      <c r="C10" s="63" t="s">
        <v>8</v>
      </c>
      <c r="D10" s="64" t="s">
        <v>100</v>
      </c>
      <c r="E10" s="65">
        <v>0.3</v>
      </c>
      <c r="F10" s="66">
        <f>E10</f>
        <v>0.3</v>
      </c>
      <c r="G10" s="66">
        <f>+F10+F11</f>
        <v>0.8599999999999999</v>
      </c>
      <c r="H10" s="222" t="s">
        <v>212</v>
      </c>
      <c r="I10" s="222" t="s">
        <v>236</v>
      </c>
      <c r="J10" s="68" t="s">
        <v>826</v>
      </c>
      <c r="K10" s="68" t="s">
        <v>293</v>
      </c>
      <c r="L10" s="68" t="s">
        <v>407</v>
      </c>
      <c r="M10" s="63" t="s">
        <v>8</v>
      </c>
      <c r="N10" s="64" t="s">
        <v>100</v>
      </c>
      <c r="O10" s="65">
        <v>0.3</v>
      </c>
      <c r="P10" s="66">
        <f>O10</f>
        <v>0.3</v>
      </c>
      <c r="Q10" s="66">
        <f>+P10+P11</f>
        <v>0.8599999999999999</v>
      </c>
      <c r="R10" s="81" t="s">
        <v>417</v>
      </c>
      <c r="S10" s="68" t="s">
        <v>448</v>
      </c>
      <c r="T10" s="68" t="s">
        <v>449</v>
      </c>
      <c r="U10" s="70" t="s">
        <v>8</v>
      </c>
      <c r="V10" s="64" t="s">
        <v>100</v>
      </c>
      <c r="W10" s="65">
        <v>0.3</v>
      </c>
      <c r="X10" s="71">
        <f>W10</f>
        <v>0.3</v>
      </c>
      <c r="Y10" s="72">
        <f>+X10+X11</f>
        <v>0.8599999999999999</v>
      </c>
      <c r="Z10" s="69" t="s">
        <v>827</v>
      </c>
      <c r="AA10" s="73" t="s">
        <v>602</v>
      </c>
      <c r="AB10" s="68" t="s">
        <v>720</v>
      </c>
      <c r="AC10" s="70" t="s">
        <v>8</v>
      </c>
      <c r="AD10" s="64" t="s">
        <v>100</v>
      </c>
      <c r="AE10" s="65">
        <v>0.3</v>
      </c>
      <c r="AF10" s="71">
        <f>AE10</f>
        <v>0.3</v>
      </c>
      <c r="AG10" s="71">
        <f>+AF10+AF11</f>
        <v>1</v>
      </c>
      <c r="AH10" s="106" t="s">
        <v>860</v>
      </c>
      <c r="AI10" s="73" t="s">
        <v>879</v>
      </c>
      <c r="AJ10" s="68" t="s">
        <v>413</v>
      </c>
      <c r="AK10" s="70" t="s">
        <v>8</v>
      </c>
      <c r="AL10" s="64" t="s">
        <v>100</v>
      </c>
      <c r="AM10" s="65">
        <v>0.3</v>
      </c>
      <c r="AN10" s="71">
        <f>AM10</f>
        <v>0.3</v>
      </c>
      <c r="AO10" s="71">
        <f>+AN10+AN11</f>
        <v>1</v>
      </c>
      <c r="AP10" s="75"/>
      <c r="AQ10" s="85" t="s">
        <v>103</v>
      </c>
    </row>
    <row r="11" spans="1:43" ht="228.75" customHeight="1" thickBot="1">
      <c r="A11" s="78" t="s">
        <v>14</v>
      </c>
      <c r="B11" s="79" t="s">
        <v>188</v>
      </c>
      <c r="C11" s="80" t="s">
        <v>10</v>
      </c>
      <c r="D11" s="65" t="s">
        <v>100</v>
      </c>
      <c r="E11" s="65">
        <v>0.7</v>
      </c>
      <c r="F11" s="225">
        <f>AVERAGE(E11:E12)</f>
        <v>0.5599999999999999</v>
      </c>
      <c r="G11" s="66"/>
      <c r="H11" s="222"/>
      <c r="I11" s="222"/>
      <c r="J11" s="68" t="s">
        <v>334</v>
      </c>
      <c r="K11" s="68"/>
      <c r="L11" s="68" t="s">
        <v>388</v>
      </c>
      <c r="M11" s="80" t="s">
        <v>10</v>
      </c>
      <c r="N11" s="65" t="s">
        <v>100</v>
      </c>
      <c r="O11" s="65">
        <v>0.7</v>
      </c>
      <c r="P11" s="225">
        <f>AVERAGE(O11:O12)</f>
        <v>0.5599999999999999</v>
      </c>
      <c r="Q11" s="66"/>
      <c r="R11" s="81" t="s">
        <v>417</v>
      </c>
      <c r="S11" s="68" t="s">
        <v>828</v>
      </c>
      <c r="T11" s="68" t="s">
        <v>493</v>
      </c>
      <c r="U11" s="82" t="s">
        <v>10</v>
      </c>
      <c r="V11" s="65" t="s">
        <v>100</v>
      </c>
      <c r="W11" s="65">
        <v>0.7</v>
      </c>
      <c r="X11" s="217">
        <f>AVERAGE(W11:W12)</f>
        <v>0.5599999999999999</v>
      </c>
      <c r="Y11" s="72"/>
      <c r="Z11" s="69" t="s">
        <v>417</v>
      </c>
      <c r="AA11" s="73" t="s">
        <v>725</v>
      </c>
      <c r="AB11" s="68" t="s">
        <v>601</v>
      </c>
      <c r="AC11" s="82" t="s">
        <v>10</v>
      </c>
      <c r="AD11" s="65" t="s">
        <v>100</v>
      </c>
      <c r="AE11" s="65">
        <v>0.7</v>
      </c>
      <c r="AF11" s="217">
        <f>AVERAGE(AE11:AE12)</f>
        <v>0.7</v>
      </c>
      <c r="AG11" s="71"/>
      <c r="AH11" s="106" t="s">
        <v>861</v>
      </c>
      <c r="AI11" s="73" t="s">
        <v>880</v>
      </c>
      <c r="AJ11" s="68" t="s">
        <v>604</v>
      </c>
      <c r="AK11" s="82" t="s">
        <v>10</v>
      </c>
      <c r="AL11" s="65" t="s">
        <v>100</v>
      </c>
      <c r="AM11" s="65">
        <v>0.7</v>
      </c>
      <c r="AN11" s="217">
        <f>AVERAGE(AM11:AM12)</f>
        <v>0.7</v>
      </c>
      <c r="AO11" s="71"/>
      <c r="AP11" s="75"/>
      <c r="AQ11" s="86"/>
    </row>
    <row r="12" spans="1:44" ht="210" customHeight="1" thickBot="1">
      <c r="A12" s="78" t="s">
        <v>15</v>
      </c>
      <c r="B12" s="79" t="s">
        <v>189</v>
      </c>
      <c r="C12" s="80" t="s">
        <v>10</v>
      </c>
      <c r="D12" s="65" t="s">
        <v>101</v>
      </c>
      <c r="E12" s="65">
        <v>0.42</v>
      </c>
      <c r="F12" s="225"/>
      <c r="G12" s="66"/>
      <c r="H12" s="222"/>
      <c r="I12" s="222"/>
      <c r="J12" s="83" t="s">
        <v>829</v>
      </c>
      <c r="K12" s="68" t="s">
        <v>335</v>
      </c>
      <c r="L12" s="68" t="s">
        <v>389</v>
      </c>
      <c r="M12" s="80" t="s">
        <v>10</v>
      </c>
      <c r="N12" s="65" t="s">
        <v>101</v>
      </c>
      <c r="O12" s="65">
        <v>0.42</v>
      </c>
      <c r="P12" s="225"/>
      <c r="Q12" s="66"/>
      <c r="R12" s="81" t="s">
        <v>417</v>
      </c>
      <c r="S12" s="68" t="s">
        <v>450</v>
      </c>
      <c r="T12" s="68" t="s">
        <v>830</v>
      </c>
      <c r="U12" s="82" t="s">
        <v>10</v>
      </c>
      <c r="V12" s="65" t="s">
        <v>101</v>
      </c>
      <c r="W12" s="65">
        <v>0.42</v>
      </c>
      <c r="X12" s="217"/>
      <c r="Y12" s="72"/>
      <c r="Z12" s="69" t="s">
        <v>614</v>
      </c>
      <c r="AA12" s="73" t="s">
        <v>649</v>
      </c>
      <c r="AB12" s="68" t="s">
        <v>604</v>
      </c>
      <c r="AC12" s="82" t="s">
        <v>10</v>
      </c>
      <c r="AD12" s="65" t="s">
        <v>100</v>
      </c>
      <c r="AE12" s="65">
        <v>0.7</v>
      </c>
      <c r="AF12" s="217"/>
      <c r="AG12" s="71"/>
      <c r="AH12" s="69" t="s">
        <v>862</v>
      </c>
      <c r="AI12" s="73" t="s">
        <v>649</v>
      </c>
      <c r="AJ12" s="68" t="s">
        <v>604</v>
      </c>
      <c r="AK12" s="82" t="s">
        <v>10</v>
      </c>
      <c r="AL12" s="65" t="s">
        <v>100</v>
      </c>
      <c r="AM12" s="65">
        <v>0.7</v>
      </c>
      <c r="AN12" s="217"/>
      <c r="AO12" s="71"/>
      <c r="AP12" s="75"/>
      <c r="AQ12" s="87" t="s">
        <v>104</v>
      </c>
      <c r="AR12" s="87" t="s">
        <v>105</v>
      </c>
    </row>
    <row r="13" spans="1:44" ht="297.75" customHeight="1" thickBot="1">
      <c r="A13" s="61">
        <v>3</v>
      </c>
      <c r="B13" s="88" t="s">
        <v>190</v>
      </c>
      <c r="C13" s="89" t="s">
        <v>8</v>
      </c>
      <c r="D13" s="90" t="s">
        <v>100</v>
      </c>
      <c r="E13" s="90">
        <v>0.3</v>
      </c>
      <c r="F13" s="91">
        <f>E13</f>
        <v>0.3</v>
      </c>
      <c r="G13" s="91">
        <f>+F13+F14</f>
        <v>0.9066666666666665</v>
      </c>
      <c r="H13" s="226" t="s">
        <v>213</v>
      </c>
      <c r="I13" s="226" t="s">
        <v>245</v>
      </c>
      <c r="J13" s="92" t="s">
        <v>267</v>
      </c>
      <c r="K13" s="92" t="s">
        <v>294</v>
      </c>
      <c r="L13" s="92" t="s">
        <v>390</v>
      </c>
      <c r="M13" s="89" t="s">
        <v>8</v>
      </c>
      <c r="N13" s="90" t="s">
        <v>100</v>
      </c>
      <c r="O13" s="90">
        <v>0.3</v>
      </c>
      <c r="P13" s="91">
        <f>O13</f>
        <v>0.3</v>
      </c>
      <c r="Q13" s="91">
        <f>+P13+P14</f>
        <v>0.9066666666666665</v>
      </c>
      <c r="R13" s="81" t="s">
        <v>417</v>
      </c>
      <c r="S13" s="92" t="s">
        <v>439</v>
      </c>
      <c r="T13" s="92" t="s">
        <v>481</v>
      </c>
      <c r="U13" s="93" t="s">
        <v>8</v>
      </c>
      <c r="V13" s="90" t="s">
        <v>100</v>
      </c>
      <c r="W13" s="90">
        <v>0.3</v>
      </c>
      <c r="X13" s="94">
        <f>W13</f>
        <v>0.3</v>
      </c>
      <c r="Y13" s="95">
        <f>+X13+X14</f>
        <v>0.9066666666666665</v>
      </c>
      <c r="Z13" s="69" t="s">
        <v>568</v>
      </c>
      <c r="AA13" s="73" t="s">
        <v>603</v>
      </c>
      <c r="AB13" s="68" t="s">
        <v>650</v>
      </c>
      <c r="AC13" s="70" t="s">
        <v>8</v>
      </c>
      <c r="AD13" s="64" t="s">
        <v>100</v>
      </c>
      <c r="AE13" s="65">
        <v>0.3</v>
      </c>
      <c r="AF13" s="71">
        <f>AE13</f>
        <v>0.3</v>
      </c>
      <c r="AG13" s="71">
        <f>+AF13+AF14</f>
        <v>0.9066666666666665</v>
      </c>
      <c r="AH13" s="69" t="s">
        <v>752</v>
      </c>
      <c r="AI13" s="73" t="s">
        <v>603</v>
      </c>
      <c r="AJ13" s="68" t="s">
        <v>881</v>
      </c>
      <c r="AK13" s="70" t="s">
        <v>8</v>
      </c>
      <c r="AL13" s="64" t="s">
        <v>100</v>
      </c>
      <c r="AM13" s="65">
        <v>0.3</v>
      </c>
      <c r="AN13" s="71">
        <f>AM13</f>
        <v>0.3</v>
      </c>
      <c r="AO13" s="71">
        <f>+AN13+AN14</f>
        <v>0.9999999999999998</v>
      </c>
      <c r="AP13" s="75"/>
      <c r="AQ13" s="96" t="s">
        <v>831</v>
      </c>
      <c r="AR13" s="97" t="s">
        <v>106</v>
      </c>
    </row>
    <row r="14" spans="1:44" ht="124.5" customHeight="1" thickBot="1">
      <c r="A14" s="78" t="s">
        <v>16</v>
      </c>
      <c r="B14" s="98" t="s">
        <v>182</v>
      </c>
      <c r="C14" s="89" t="s">
        <v>10</v>
      </c>
      <c r="D14" s="90" t="s">
        <v>100</v>
      </c>
      <c r="E14" s="90">
        <v>0.7</v>
      </c>
      <c r="F14" s="227">
        <f>AVERAGE(E14:E16)</f>
        <v>0.6066666666666666</v>
      </c>
      <c r="G14" s="91"/>
      <c r="H14" s="226"/>
      <c r="I14" s="226"/>
      <c r="J14" s="92" t="s">
        <v>336</v>
      </c>
      <c r="K14" s="92" t="s">
        <v>337</v>
      </c>
      <c r="L14" s="92" t="s">
        <v>375</v>
      </c>
      <c r="M14" s="89" t="s">
        <v>10</v>
      </c>
      <c r="N14" s="90" t="s">
        <v>100</v>
      </c>
      <c r="O14" s="90">
        <v>0.7</v>
      </c>
      <c r="P14" s="227">
        <f>AVERAGE(O14:O16)</f>
        <v>0.6066666666666666</v>
      </c>
      <c r="Q14" s="91"/>
      <c r="R14" s="81" t="s">
        <v>417</v>
      </c>
      <c r="S14" s="92" t="s">
        <v>494</v>
      </c>
      <c r="T14" s="92" t="s">
        <v>832</v>
      </c>
      <c r="U14" s="93" t="s">
        <v>10</v>
      </c>
      <c r="V14" s="90" t="s">
        <v>100</v>
      </c>
      <c r="W14" s="90">
        <v>0.7</v>
      </c>
      <c r="X14" s="233">
        <f>AVERAGE(W14:W16)</f>
        <v>0.6066666666666666</v>
      </c>
      <c r="Y14" s="95"/>
      <c r="Z14" s="69" t="s">
        <v>417</v>
      </c>
      <c r="AA14" s="73" t="s">
        <v>716</v>
      </c>
      <c r="AB14" s="68" t="s">
        <v>651</v>
      </c>
      <c r="AC14" s="82" t="s">
        <v>10</v>
      </c>
      <c r="AD14" s="65" t="s">
        <v>101</v>
      </c>
      <c r="AE14" s="65">
        <v>0.42</v>
      </c>
      <c r="AF14" s="217">
        <f>AVERAGE(AE14:AE16)</f>
        <v>0.6066666666666666</v>
      </c>
      <c r="AG14" s="71"/>
      <c r="AH14" s="69" t="s">
        <v>763</v>
      </c>
      <c r="AI14" s="73" t="s">
        <v>877</v>
      </c>
      <c r="AJ14" s="74" t="s">
        <v>604</v>
      </c>
      <c r="AK14" s="82" t="s">
        <v>10</v>
      </c>
      <c r="AL14" s="65" t="s">
        <v>100</v>
      </c>
      <c r="AM14" s="65">
        <v>0.7</v>
      </c>
      <c r="AN14" s="217">
        <f>AVERAGE(AM14:AM16)</f>
        <v>0.6999999999999998</v>
      </c>
      <c r="AO14" s="71"/>
      <c r="AP14" s="75"/>
      <c r="AQ14" s="99" t="s">
        <v>833</v>
      </c>
      <c r="AR14" s="100" t="s">
        <v>107</v>
      </c>
    </row>
    <row r="15" spans="1:44" ht="185.25" customHeight="1" thickBot="1">
      <c r="A15" s="78" t="s">
        <v>17</v>
      </c>
      <c r="B15" s="98" t="s">
        <v>181</v>
      </c>
      <c r="C15" s="89" t="s">
        <v>10</v>
      </c>
      <c r="D15" s="90" t="s">
        <v>101</v>
      </c>
      <c r="E15" s="90">
        <v>0.42</v>
      </c>
      <c r="F15" s="227"/>
      <c r="G15" s="91"/>
      <c r="H15" s="226"/>
      <c r="I15" s="226"/>
      <c r="J15" s="92" t="s">
        <v>295</v>
      </c>
      <c r="K15" s="92" t="s">
        <v>338</v>
      </c>
      <c r="L15" s="92" t="s">
        <v>391</v>
      </c>
      <c r="M15" s="89" t="s">
        <v>10</v>
      </c>
      <c r="N15" s="90" t="s">
        <v>101</v>
      </c>
      <c r="O15" s="90">
        <v>0.42</v>
      </c>
      <c r="P15" s="227"/>
      <c r="Q15" s="91"/>
      <c r="R15" s="81" t="s">
        <v>418</v>
      </c>
      <c r="S15" s="92" t="s">
        <v>495</v>
      </c>
      <c r="T15" s="101" t="s">
        <v>834</v>
      </c>
      <c r="U15" s="93" t="s">
        <v>10</v>
      </c>
      <c r="V15" s="90" t="s">
        <v>101</v>
      </c>
      <c r="W15" s="90">
        <v>0.42</v>
      </c>
      <c r="X15" s="233"/>
      <c r="Y15" s="95"/>
      <c r="Z15" s="69" t="s">
        <v>636</v>
      </c>
      <c r="AA15" s="73" t="s">
        <v>652</v>
      </c>
      <c r="AB15" s="102" t="s">
        <v>604</v>
      </c>
      <c r="AC15" s="82" t="s">
        <v>10</v>
      </c>
      <c r="AD15" s="65" t="s">
        <v>100</v>
      </c>
      <c r="AE15" s="65">
        <v>0.7</v>
      </c>
      <c r="AF15" s="217"/>
      <c r="AG15" s="71"/>
      <c r="AH15" s="69" t="s">
        <v>765</v>
      </c>
      <c r="AI15" s="73" t="s">
        <v>883</v>
      </c>
      <c r="AJ15" s="102" t="s">
        <v>604</v>
      </c>
      <c r="AK15" s="82" t="s">
        <v>10</v>
      </c>
      <c r="AL15" s="65" t="s">
        <v>100</v>
      </c>
      <c r="AM15" s="65">
        <v>0.7</v>
      </c>
      <c r="AN15" s="217"/>
      <c r="AO15" s="71"/>
      <c r="AP15" s="75"/>
      <c r="AQ15" s="103" t="s">
        <v>835</v>
      </c>
      <c r="AR15" s="104" t="s">
        <v>108</v>
      </c>
    </row>
    <row r="16" spans="1:42" ht="115.5" customHeight="1" thickBot="1">
      <c r="A16" s="78" t="s">
        <v>18</v>
      </c>
      <c r="B16" s="98" t="s">
        <v>180</v>
      </c>
      <c r="C16" s="89" t="s">
        <v>10</v>
      </c>
      <c r="D16" s="90" t="s">
        <v>100</v>
      </c>
      <c r="E16" s="90">
        <v>0.7</v>
      </c>
      <c r="F16" s="227"/>
      <c r="G16" s="91"/>
      <c r="H16" s="226"/>
      <c r="I16" s="226"/>
      <c r="J16" s="92" t="s">
        <v>274</v>
      </c>
      <c r="K16" s="92"/>
      <c r="L16" s="92" t="s">
        <v>407</v>
      </c>
      <c r="M16" s="89" t="s">
        <v>10</v>
      </c>
      <c r="N16" s="90" t="s">
        <v>100</v>
      </c>
      <c r="O16" s="90">
        <v>0.7</v>
      </c>
      <c r="P16" s="227"/>
      <c r="Q16" s="91"/>
      <c r="R16" s="81" t="s">
        <v>417</v>
      </c>
      <c r="S16" s="92" t="s">
        <v>451</v>
      </c>
      <c r="T16" s="92" t="s">
        <v>413</v>
      </c>
      <c r="U16" s="93" t="s">
        <v>10</v>
      </c>
      <c r="V16" s="90" t="s">
        <v>100</v>
      </c>
      <c r="W16" s="90">
        <v>0.7</v>
      </c>
      <c r="X16" s="233"/>
      <c r="Y16" s="95"/>
      <c r="Z16" s="69" t="s">
        <v>570</v>
      </c>
      <c r="AA16" s="105" t="s">
        <v>836</v>
      </c>
      <c r="AB16" s="68" t="s">
        <v>413</v>
      </c>
      <c r="AC16" s="82" t="s">
        <v>10</v>
      </c>
      <c r="AD16" s="65" t="s">
        <v>100</v>
      </c>
      <c r="AE16" s="65">
        <v>0.7</v>
      </c>
      <c r="AF16" s="217"/>
      <c r="AG16" s="71"/>
      <c r="AH16" s="69" t="s">
        <v>764</v>
      </c>
      <c r="AI16" s="107" t="s">
        <v>890</v>
      </c>
      <c r="AJ16" s="68" t="s">
        <v>413</v>
      </c>
      <c r="AK16" s="82" t="s">
        <v>10</v>
      </c>
      <c r="AL16" s="65" t="s">
        <v>100</v>
      </c>
      <c r="AM16" s="65">
        <v>0.7</v>
      </c>
      <c r="AN16" s="217"/>
      <c r="AO16" s="71"/>
      <c r="AP16" s="75"/>
    </row>
    <row r="17" spans="1:42" ht="168" customHeight="1" thickBot="1">
      <c r="A17" s="61">
        <v>4</v>
      </c>
      <c r="B17" s="84" t="s">
        <v>179</v>
      </c>
      <c r="C17" s="63" t="s">
        <v>8</v>
      </c>
      <c r="D17" s="64" t="s">
        <v>100</v>
      </c>
      <c r="E17" s="65">
        <v>0.3</v>
      </c>
      <c r="F17" s="66">
        <f>E17</f>
        <v>0.3</v>
      </c>
      <c r="G17" s="66">
        <f>+F17+F18</f>
        <v>1</v>
      </c>
      <c r="H17" s="222" t="s">
        <v>214</v>
      </c>
      <c r="I17" s="222" t="s">
        <v>238</v>
      </c>
      <c r="J17" s="68" t="s">
        <v>392</v>
      </c>
      <c r="K17" s="68" t="s">
        <v>837</v>
      </c>
      <c r="L17" s="68" t="s">
        <v>370</v>
      </c>
      <c r="M17" s="63" t="s">
        <v>8</v>
      </c>
      <c r="N17" s="64" t="s">
        <v>100</v>
      </c>
      <c r="O17" s="65">
        <v>0.3</v>
      </c>
      <c r="P17" s="66">
        <f>O17</f>
        <v>0.3</v>
      </c>
      <c r="Q17" s="66">
        <f>+P17+P18</f>
        <v>1</v>
      </c>
      <c r="R17" s="81" t="s">
        <v>417</v>
      </c>
      <c r="S17" s="68" t="s">
        <v>543</v>
      </c>
      <c r="T17" s="68" t="s">
        <v>413</v>
      </c>
      <c r="U17" s="70" t="s">
        <v>8</v>
      </c>
      <c r="V17" s="64" t="s">
        <v>100</v>
      </c>
      <c r="W17" s="65">
        <v>0.3</v>
      </c>
      <c r="X17" s="71">
        <f>W17</f>
        <v>0.3</v>
      </c>
      <c r="Y17" s="72">
        <f>+X17+X18</f>
        <v>1</v>
      </c>
      <c r="Z17" s="69" t="s">
        <v>569</v>
      </c>
      <c r="AA17" s="73" t="s">
        <v>653</v>
      </c>
      <c r="AB17" s="68" t="s">
        <v>413</v>
      </c>
      <c r="AC17" s="70" t="s">
        <v>8</v>
      </c>
      <c r="AD17" s="64" t="s">
        <v>100</v>
      </c>
      <c r="AE17" s="65">
        <v>0.3</v>
      </c>
      <c r="AF17" s="71">
        <f>AE17</f>
        <v>0.3</v>
      </c>
      <c r="AG17" s="71">
        <f>+AF17+AF18</f>
        <v>0.72</v>
      </c>
      <c r="AH17" s="69" t="s">
        <v>885</v>
      </c>
      <c r="AI17" s="73" t="s">
        <v>884</v>
      </c>
      <c r="AJ17" s="68" t="s">
        <v>413</v>
      </c>
      <c r="AK17" s="70" t="s">
        <v>8</v>
      </c>
      <c r="AL17" s="64" t="s">
        <v>100</v>
      </c>
      <c r="AM17" s="65">
        <v>0.3</v>
      </c>
      <c r="AN17" s="71">
        <f>AM17</f>
        <v>0.3</v>
      </c>
      <c r="AO17" s="71">
        <f>+AN17+AN18</f>
        <v>1</v>
      </c>
      <c r="AP17" s="75"/>
    </row>
    <row r="18" spans="1:42" ht="96" customHeight="1" thickBot="1">
      <c r="A18" s="78" t="s">
        <v>19</v>
      </c>
      <c r="B18" s="79" t="s">
        <v>178</v>
      </c>
      <c r="C18" s="80" t="s">
        <v>10</v>
      </c>
      <c r="D18" s="65" t="s">
        <v>100</v>
      </c>
      <c r="E18" s="65">
        <v>0.7</v>
      </c>
      <c r="F18" s="225">
        <f>AVERAGE(E18:E19)</f>
        <v>0.7</v>
      </c>
      <c r="G18" s="66"/>
      <c r="H18" s="222"/>
      <c r="I18" s="222"/>
      <c r="J18" s="68" t="s">
        <v>393</v>
      </c>
      <c r="K18" s="68" t="s">
        <v>339</v>
      </c>
      <c r="L18" s="68" t="s">
        <v>370</v>
      </c>
      <c r="M18" s="80" t="s">
        <v>10</v>
      </c>
      <c r="N18" s="65" t="s">
        <v>100</v>
      </c>
      <c r="O18" s="65">
        <v>0.7</v>
      </c>
      <c r="P18" s="225">
        <f>AVERAGE(O18:O19)</f>
        <v>0.7</v>
      </c>
      <c r="Q18" s="66"/>
      <c r="R18" s="81" t="s">
        <v>417</v>
      </c>
      <c r="S18" s="68" t="s">
        <v>478</v>
      </c>
      <c r="T18" s="68" t="s">
        <v>413</v>
      </c>
      <c r="U18" s="82" t="s">
        <v>10</v>
      </c>
      <c r="V18" s="65" t="s">
        <v>100</v>
      </c>
      <c r="W18" s="65">
        <v>0.7</v>
      </c>
      <c r="X18" s="217">
        <f>AVERAGE(W18:W19)</f>
        <v>0.7</v>
      </c>
      <c r="Y18" s="72"/>
      <c r="Z18" s="69" t="s">
        <v>417</v>
      </c>
      <c r="AA18" s="73" t="s">
        <v>714</v>
      </c>
      <c r="AB18" s="68" t="s">
        <v>654</v>
      </c>
      <c r="AC18" s="82" t="s">
        <v>10</v>
      </c>
      <c r="AD18" s="65" t="s">
        <v>101</v>
      </c>
      <c r="AE18" s="65">
        <v>0.14</v>
      </c>
      <c r="AF18" s="217">
        <f>AVERAGE(AE18:AE19)</f>
        <v>0.42</v>
      </c>
      <c r="AG18" s="71"/>
      <c r="AH18" s="106" t="s">
        <v>863</v>
      </c>
      <c r="AI18" s="73" t="s">
        <v>886</v>
      </c>
      <c r="AJ18" s="68" t="s">
        <v>887</v>
      </c>
      <c r="AK18" s="82" t="s">
        <v>10</v>
      </c>
      <c r="AL18" s="65" t="s">
        <v>100</v>
      </c>
      <c r="AM18" s="65">
        <v>0.7</v>
      </c>
      <c r="AN18" s="217">
        <f>AVERAGE(AM18:AM19)</f>
        <v>0.7</v>
      </c>
      <c r="AO18" s="71"/>
      <c r="AP18" s="75"/>
    </row>
    <row r="19" spans="1:42" ht="178.5" customHeight="1" thickBot="1">
      <c r="A19" s="78" t="s">
        <v>20</v>
      </c>
      <c r="B19" s="79" t="s">
        <v>191</v>
      </c>
      <c r="C19" s="80" t="s">
        <v>10</v>
      </c>
      <c r="D19" s="65" t="s">
        <v>100</v>
      </c>
      <c r="E19" s="65">
        <v>0.7</v>
      </c>
      <c r="F19" s="225"/>
      <c r="G19" s="66"/>
      <c r="H19" s="222"/>
      <c r="I19" s="222"/>
      <c r="J19" s="68" t="s">
        <v>340</v>
      </c>
      <c r="K19" s="68"/>
      <c r="L19" s="68" t="s">
        <v>407</v>
      </c>
      <c r="M19" s="80" t="s">
        <v>10</v>
      </c>
      <c r="N19" s="65" t="s">
        <v>100</v>
      </c>
      <c r="O19" s="65">
        <v>0.7</v>
      </c>
      <c r="P19" s="225"/>
      <c r="Q19" s="66"/>
      <c r="R19" s="81" t="s">
        <v>417</v>
      </c>
      <c r="S19" s="68" t="s">
        <v>496</v>
      </c>
      <c r="T19" s="68" t="s">
        <v>413</v>
      </c>
      <c r="U19" s="82" t="s">
        <v>10</v>
      </c>
      <c r="V19" s="65" t="s">
        <v>100</v>
      </c>
      <c r="W19" s="65">
        <v>0.7</v>
      </c>
      <c r="X19" s="217"/>
      <c r="Y19" s="72"/>
      <c r="Z19" s="69" t="s">
        <v>630</v>
      </c>
      <c r="AA19" s="107" t="s">
        <v>655</v>
      </c>
      <c r="AB19" s="68" t="s">
        <v>604</v>
      </c>
      <c r="AC19" s="82" t="s">
        <v>10</v>
      </c>
      <c r="AD19" s="65" t="s">
        <v>100</v>
      </c>
      <c r="AE19" s="65">
        <v>0.7</v>
      </c>
      <c r="AF19" s="217"/>
      <c r="AG19" s="71"/>
      <c r="AH19" s="106" t="s">
        <v>756</v>
      </c>
      <c r="AI19" s="107" t="s">
        <v>888</v>
      </c>
      <c r="AJ19" s="68" t="s">
        <v>604</v>
      </c>
      <c r="AK19" s="82" t="s">
        <v>10</v>
      </c>
      <c r="AL19" s="65" t="s">
        <v>100</v>
      </c>
      <c r="AM19" s="65">
        <v>0.7</v>
      </c>
      <c r="AN19" s="217"/>
      <c r="AO19" s="71"/>
      <c r="AP19" s="75"/>
    </row>
    <row r="20" spans="1:42" ht="252" customHeight="1" thickBot="1">
      <c r="A20" s="61">
        <v>5</v>
      </c>
      <c r="B20" s="62" t="s">
        <v>243</v>
      </c>
      <c r="C20" s="63" t="s">
        <v>8</v>
      </c>
      <c r="D20" s="64" t="s">
        <v>100</v>
      </c>
      <c r="E20" s="65">
        <v>0.3</v>
      </c>
      <c r="F20" s="66">
        <f>E20</f>
        <v>0.3</v>
      </c>
      <c r="G20" s="66">
        <f>+F20+F21</f>
        <v>1</v>
      </c>
      <c r="H20" s="222" t="s">
        <v>215</v>
      </c>
      <c r="I20" s="222" t="s">
        <v>237</v>
      </c>
      <c r="J20" s="68" t="s">
        <v>341</v>
      </c>
      <c r="K20" s="68" t="s">
        <v>342</v>
      </c>
      <c r="L20" s="68" t="s">
        <v>376</v>
      </c>
      <c r="M20" s="63" t="s">
        <v>8</v>
      </c>
      <c r="N20" s="64" t="s">
        <v>100</v>
      </c>
      <c r="O20" s="65">
        <v>0.3</v>
      </c>
      <c r="P20" s="66">
        <f>O20</f>
        <v>0.3</v>
      </c>
      <c r="Q20" s="66">
        <f>+P20+P21</f>
        <v>1</v>
      </c>
      <c r="R20" s="81" t="s">
        <v>417</v>
      </c>
      <c r="S20" s="68" t="s">
        <v>497</v>
      </c>
      <c r="T20" s="68" t="s">
        <v>484</v>
      </c>
      <c r="U20" s="70" t="s">
        <v>8</v>
      </c>
      <c r="V20" s="64" t="s">
        <v>100</v>
      </c>
      <c r="W20" s="65">
        <v>0.3</v>
      </c>
      <c r="X20" s="71">
        <f>W20</f>
        <v>0.3</v>
      </c>
      <c r="Y20" s="72">
        <f>+X20+X21</f>
        <v>1</v>
      </c>
      <c r="Z20" s="69" t="s">
        <v>571</v>
      </c>
      <c r="AA20" s="73" t="s">
        <v>656</v>
      </c>
      <c r="AB20" s="68" t="s">
        <v>413</v>
      </c>
      <c r="AC20" s="70" t="s">
        <v>8</v>
      </c>
      <c r="AD20" s="64" t="s">
        <v>100</v>
      </c>
      <c r="AE20" s="65">
        <v>0.3</v>
      </c>
      <c r="AF20" s="71">
        <f>AE20</f>
        <v>0.3</v>
      </c>
      <c r="AG20" s="71">
        <f>+AF20+AF21</f>
        <v>0.72</v>
      </c>
      <c r="AH20" s="69" t="s">
        <v>778</v>
      </c>
      <c r="AI20" s="73" t="s">
        <v>889</v>
      </c>
      <c r="AJ20" s="68" t="s">
        <v>413</v>
      </c>
      <c r="AK20" s="70" t="s">
        <v>8</v>
      </c>
      <c r="AL20" s="64" t="s">
        <v>100</v>
      </c>
      <c r="AM20" s="65">
        <v>0.3</v>
      </c>
      <c r="AN20" s="71">
        <f>AM20</f>
        <v>0.3</v>
      </c>
      <c r="AO20" s="71">
        <f>+AN20+AN21</f>
        <v>1</v>
      </c>
      <c r="AP20" s="75"/>
    </row>
    <row r="21" spans="1:42" ht="157.5" customHeight="1" thickBot="1">
      <c r="A21" s="78" t="s">
        <v>21</v>
      </c>
      <c r="B21" s="79" t="s">
        <v>192</v>
      </c>
      <c r="C21" s="80" t="s">
        <v>10</v>
      </c>
      <c r="D21" s="65" t="s">
        <v>100</v>
      </c>
      <c r="E21" s="65">
        <v>0.7</v>
      </c>
      <c r="F21" s="225">
        <f>AVERAGE(E21:E22)</f>
        <v>0.7</v>
      </c>
      <c r="G21" s="66"/>
      <c r="H21" s="222"/>
      <c r="I21" s="222"/>
      <c r="J21" s="68" t="s">
        <v>394</v>
      </c>
      <c r="K21" s="68" t="s">
        <v>343</v>
      </c>
      <c r="L21" s="68" t="s">
        <v>370</v>
      </c>
      <c r="M21" s="80" t="s">
        <v>10</v>
      </c>
      <c r="N21" s="65" t="s">
        <v>100</v>
      </c>
      <c r="O21" s="65">
        <v>0.7</v>
      </c>
      <c r="P21" s="225">
        <f>AVERAGE(O21:O22)</f>
        <v>0.7</v>
      </c>
      <c r="Q21" s="66"/>
      <c r="R21" s="81" t="s">
        <v>417</v>
      </c>
      <c r="S21" s="68" t="s">
        <v>452</v>
      </c>
      <c r="T21" s="68" t="s">
        <v>838</v>
      </c>
      <c r="U21" s="82" t="s">
        <v>10</v>
      </c>
      <c r="V21" s="65" t="s">
        <v>100</v>
      </c>
      <c r="W21" s="65">
        <v>0.7</v>
      </c>
      <c r="X21" s="217">
        <f>AVERAGE(W21:W22)</f>
        <v>0.7</v>
      </c>
      <c r="Y21" s="72"/>
      <c r="Z21" s="69" t="s">
        <v>417</v>
      </c>
      <c r="AA21" s="73" t="s">
        <v>713</v>
      </c>
      <c r="AB21" s="68" t="s">
        <v>654</v>
      </c>
      <c r="AC21" s="82" t="s">
        <v>10</v>
      </c>
      <c r="AD21" s="65" t="s">
        <v>101</v>
      </c>
      <c r="AE21" s="65">
        <v>0.42</v>
      </c>
      <c r="AF21" s="217">
        <f>AVERAGE(AE21:AE22)</f>
        <v>0.42</v>
      </c>
      <c r="AG21" s="71"/>
      <c r="AH21" s="69" t="s">
        <v>757</v>
      </c>
      <c r="AI21" s="73" t="s">
        <v>891</v>
      </c>
      <c r="AJ21" s="68" t="s">
        <v>897</v>
      </c>
      <c r="AK21" s="82" t="s">
        <v>10</v>
      </c>
      <c r="AL21" s="65" t="s">
        <v>100</v>
      </c>
      <c r="AM21" s="65">
        <v>0.7</v>
      </c>
      <c r="AN21" s="217">
        <f>AVERAGE(AM21:AM22)</f>
        <v>0.7</v>
      </c>
      <c r="AO21" s="71"/>
      <c r="AP21" s="75"/>
    </row>
    <row r="22" spans="1:42" ht="117.75" customHeight="1" thickBot="1">
      <c r="A22" s="78" t="s">
        <v>22</v>
      </c>
      <c r="B22" s="79" t="s">
        <v>193</v>
      </c>
      <c r="C22" s="80" t="s">
        <v>10</v>
      </c>
      <c r="D22" s="65" t="s">
        <v>100</v>
      </c>
      <c r="E22" s="65">
        <v>0.7</v>
      </c>
      <c r="F22" s="225"/>
      <c r="G22" s="66"/>
      <c r="H22" s="222"/>
      <c r="I22" s="222"/>
      <c r="J22" s="68" t="s">
        <v>296</v>
      </c>
      <c r="K22" s="68"/>
      <c r="L22" s="68" t="s">
        <v>406</v>
      </c>
      <c r="M22" s="80" t="s">
        <v>10</v>
      </c>
      <c r="N22" s="65" t="s">
        <v>100</v>
      </c>
      <c r="O22" s="65">
        <v>0.7</v>
      </c>
      <c r="P22" s="225"/>
      <c r="Q22" s="66"/>
      <c r="R22" s="81" t="s">
        <v>417</v>
      </c>
      <c r="S22" s="68" t="s">
        <v>498</v>
      </c>
      <c r="T22" s="68" t="s">
        <v>499</v>
      </c>
      <c r="U22" s="82" t="s">
        <v>10</v>
      </c>
      <c r="V22" s="65" t="s">
        <v>100</v>
      </c>
      <c r="W22" s="65">
        <v>0.7</v>
      </c>
      <c r="X22" s="217"/>
      <c r="Y22" s="72"/>
      <c r="Z22" s="69" t="s">
        <v>549</v>
      </c>
      <c r="AA22" s="73" t="s">
        <v>657</v>
      </c>
      <c r="AB22" s="68" t="s">
        <v>658</v>
      </c>
      <c r="AC22" s="82" t="s">
        <v>10</v>
      </c>
      <c r="AD22" s="65" t="s">
        <v>101</v>
      </c>
      <c r="AE22" s="65">
        <v>0.42</v>
      </c>
      <c r="AF22" s="217"/>
      <c r="AG22" s="71"/>
      <c r="AH22" s="69" t="s">
        <v>779</v>
      </c>
      <c r="AI22" s="73" t="s">
        <v>892</v>
      </c>
      <c r="AJ22" s="68" t="s">
        <v>413</v>
      </c>
      <c r="AK22" s="82" t="s">
        <v>10</v>
      </c>
      <c r="AL22" s="65" t="s">
        <v>100</v>
      </c>
      <c r="AM22" s="65">
        <v>0.7</v>
      </c>
      <c r="AN22" s="217"/>
      <c r="AO22" s="71"/>
      <c r="AP22" s="75"/>
    </row>
    <row r="23" spans="1:42" ht="243" customHeight="1" thickBot="1">
      <c r="A23" s="61">
        <v>6</v>
      </c>
      <c r="B23" s="84" t="s">
        <v>194</v>
      </c>
      <c r="C23" s="63" t="s">
        <v>8</v>
      </c>
      <c r="D23" s="64" t="s">
        <v>100</v>
      </c>
      <c r="E23" s="65">
        <v>0.3</v>
      </c>
      <c r="F23" s="66">
        <f>E23</f>
        <v>0.3</v>
      </c>
      <c r="G23" s="66">
        <f>+F23+F24</f>
        <v>1</v>
      </c>
      <c r="H23" s="222" t="s">
        <v>216</v>
      </c>
      <c r="I23" s="222" t="s">
        <v>237</v>
      </c>
      <c r="J23" s="68" t="s">
        <v>275</v>
      </c>
      <c r="K23" s="68"/>
      <c r="L23" s="68" t="s">
        <v>407</v>
      </c>
      <c r="M23" s="63" t="s">
        <v>8</v>
      </c>
      <c r="N23" s="64" t="s">
        <v>100</v>
      </c>
      <c r="O23" s="65">
        <v>0.3</v>
      </c>
      <c r="P23" s="66">
        <f>O23</f>
        <v>0.3</v>
      </c>
      <c r="Q23" s="66">
        <f>+P23+P24</f>
        <v>1</v>
      </c>
      <c r="R23" s="81" t="s">
        <v>417</v>
      </c>
      <c r="S23" s="68" t="s">
        <v>275</v>
      </c>
      <c r="T23" s="68" t="s">
        <v>413</v>
      </c>
      <c r="U23" s="70" t="s">
        <v>8</v>
      </c>
      <c r="V23" s="64" t="s">
        <v>100</v>
      </c>
      <c r="W23" s="65">
        <v>0.3</v>
      </c>
      <c r="X23" s="71">
        <f>W23</f>
        <v>0.3</v>
      </c>
      <c r="Y23" s="72">
        <f>+X23+X24</f>
        <v>1</v>
      </c>
      <c r="Z23" s="69" t="s">
        <v>572</v>
      </c>
      <c r="AA23" s="73" t="s">
        <v>659</v>
      </c>
      <c r="AB23" s="68" t="s">
        <v>604</v>
      </c>
      <c r="AC23" s="70" t="s">
        <v>8</v>
      </c>
      <c r="AD23" s="64" t="s">
        <v>100</v>
      </c>
      <c r="AE23" s="65">
        <v>0.3</v>
      </c>
      <c r="AF23" s="71">
        <f>AE23</f>
        <v>0.3</v>
      </c>
      <c r="AG23" s="71">
        <f>+AF23+AF24</f>
        <v>0.8599999999999999</v>
      </c>
      <c r="AH23" s="69" t="s">
        <v>766</v>
      </c>
      <c r="AI23" s="73" t="s">
        <v>893</v>
      </c>
      <c r="AJ23" s="68" t="s">
        <v>604</v>
      </c>
      <c r="AK23" s="70" t="s">
        <v>8</v>
      </c>
      <c r="AL23" s="64" t="s">
        <v>100</v>
      </c>
      <c r="AM23" s="65">
        <v>0.3</v>
      </c>
      <c r="AN23" s="71">
        <f>AM23</f>
        <v>0.3</v>
      </c>
      <c r="AO23" s="71">
        <f>+AN23+AN24</f>
        <v>1</v>
      </c>
      <c r="AP23" s="75"/>
    </row>
    <row r="24" spans="1:42" ht="111" customHeight="1" thickBot="1">
      <c r="A24" s="78" t="s">
        <v>23</v>
      </c>
      <c r="B24" s="108" t="s">
        <v>195</v>
      </c>
      <c r="C24" s="80" t="s">
        <v>10</v>
      </c>
      <c r="D24" s="65" t="s">
        <v>100</v>
      </c>
      <c r="E24" s="65">
        <v>0.7</v>
      </c>
      <c r="F24" s="225">
        <f>AVERAGE(E24:E25)</f>
        <v>0.7</v>
      </c>
      <c r="G24" s="66"/>
      <c r="H24" s="222"/>
      <c r="I24" s="222"/>
      <c r="J24" s="68" t="s">
        <v>344</v>
      </c>
      <c r="K24" s="68" t="s">
        <v>371</v>
      </c>
      <c r="L24" s="68" t="s">
        <v>407</v>
      </c>
      <c r="M24" s="80" t="s">
        <v>10</v>
      </c>
      <c r="N24" s="65" t="s">
        <v>100</v>
      </c>
      <c r="O24" s="65">
        <v>0.7</v>
      </c>
      <c r="P24" s="225">
        <f>AVERAGE(O24:O25)</f>
        <v>0.7</v>
      </c>
      <c r="Q24" s="66"/>
      <c r="R24" s="81" t="s">
        <v>417</v>
      </c>
      <c r="S24" s="68" t="s">
        <v>500</v>
      </c>
      <c r="T24" s="68" t="s">
        <v>501</v>
      </c>
      <c r="U24" s="82" t="s">
        <v>10</v>
      </c>
      <c r="V24" s="65" t="s">
        <v>100</v>
      </c>
      <c r="W24" s="65">
        <v>0.7</v>
      </c>
      <c r="X24" s="217">
        <f>AVERAGE(W24:W25)</f>
        <v>0.7</v>
      </c>
      <c r="Y24" s="72"/>
      <c r="Z24" s="69" t="s">
        <v>561</v>
      </c>
      <c r="AA24" s="73" t="s">
        <v>713</v>
      </c>
      <c r="AB24" s="68" t="s">
        <v>654</v>
      </c>
      <c r="AC24" s="82" t="s">
        <v>10</v>
      </c>
      <c r="AD24" s="65" t="s">
        <v>101</v>
      </c>
      <c r="AE24" s="65">
        <v>0.42</v>
      </c>
      <c r="AF24" s="217">
        <f>AVERAGE(AE24:AE25)</f>
        <v>0.5599999999999999</v>
      </c>
      <c r="AG24" s="71"/>
      <c r="AH24" s="69" t="s">
        <v>734</v>
      </c>
      <c r="AI24" s="73" t="s">
        <v>894</v>
      </c>
      <c r="AJ24" s="68" t="s">
        <v>604</v>
      </c>
      <c r="AK24" s="82" t="s">
        <v>10</v>
      </c>
      <c r="AL24" s="65" t="s">
        <v>100</v>
      </c>
      <c r="AM24" s="65">
        <v>0.7</v>
      </c>
      <c r="AN24" s="217">
        <f>AVERAGE(AM24:AM25)</f>
        <v>0.7</v>
      </c>
      <c r="AO24" s="71"/>
      <c r="AP24" s="75"/>
    </row>
    <row r="25" spans="1:42" ht="77.25" customHeight="1" thickBot="1">
      <c r="A25" s="78" t="s">
        <v>24</v>
      </c>
      <c r="B25" s="79" t="s">
        <v>196</v>
      </c>
      <c r="C25" s="80" t="s">
        <v>10</v>
      </c>
      <c r="D25" s="65" t="s">
        <v>100</v>
      </c>
      <c r="E25" s="65">
        <v>0.7</v>
      </c>
      <c r="F25" s="225"/>
      <c r="G25" s="66"/>
      <c r="H25" s="222"/>
      <c r="I25" s="222"/>
      <c r="J25" s="68" t="s">
        <v>261</v>
      </c>
      <c r="K25" s="68"/>
      <c r="L25" s="68" t="s">
        <v>407</v>
      </c>
      <c r="M25" s="80" t="s">
        <v>10</v>
      </c>
      <c r="N25" s="65" t="s">
        <v>100</v>
      </c>
      <c r="O25" s="65">
        <v>0.7</v>
      </c>
      <c r="P25" s="225"/>
      <c r="Q25" s="66"/>
      <c r="R25" s="81" t="s">
        <v>417</v>
      </c>
      <c r="S25" s="102" t="s">
        <v>440</v>
      </c>
      <c r="T25" s="68" t="s">
        <v>413</v>
      </c>
      <c r="U25" s="82" t="s">
        <v>10</v>
      </c>
      <c r="V25" s="65" t="s">
        <v>100</v>
      </c>
      <c r="W25" s="65">
        <v>0.7</v>
      </c>
      <c r="X25" s="217"/>
      <c r="Y25" s="72"/>
      <c r="Z25" s="69" t="s">
        <v>562</v>
      </c>
      <c r="AA25" s="109" t="s">
        <v>709</v>
      </c>
      <c r="AB25" s="68" t="s">
        <v>604</v>
      </c>
      <c r="AC25" s="82" t="s">
        <v>10</v>
      </c>
      <c r="AD25" s="65" t="s">
        <v>100</v>
      </c>
      <c r="AE25" s="65">
        <v>0.7</v>
      </c>
      <c r="AF25" s="217"/>
      <c r="AG25" s="71"/>
      <c r="AH25" s="69" t="s">
        <v>767</v>
      </c>
      <c r="AI25" s="109" t="s">
        <v>709</v>
      </c>
      <c r="AJ25" s="68" t="s">
        <v>604</v>
      </c>
      <c r="AK25" s="82" t="s">
        <v>10</v>
      </c>
      <c r="AL25" s="65" t="s">
        <v>100</v>
      </c>
      <c r="AM25" s="65">
        <v>0.7</v>
      </c>
      <c r="AN25" s="217"/>
      <c r="AO25" s="71"/>
      <c r="AP25" s="75"/>
    </row>
    <row r="26" spans="1:42" ht="180" customHeight="1" thickBot="1">
      <c r="A26" s="61">
        <v>7</v>
      </c>
      <c r="B26" s="84" t="s">
        <v>197</v>
      </c>
      <c r="C26" s="63" t="s">
        <v>8</v>
      </c>
      <c r="D26" s="64" t="s">
        <v>100</v>
      </c>
      <c r="E26" s="65">
        <v>0.3</v>
      </c>
      <c r="F26" s="66">
        <f>E26</f>
        <v>0.3</v>
      </c>
      <c r="G26" s="66">
        <f>+F26+F27</f>
        <v>1</v>
      </c>
      <c r="H26" s="222" t="s">
        <v>216</v>
      </c>
      <c r="I26" s="222" t="s">
        <v>237</v>
      </c>
      <c r="J26" s="68" t="s">
        <v>262</v>
      </c>
      <c r="K26" s="68"/>
      <c r="L26" s="68" t="s">
        <v>407</v>
      </c>
      <c r="M26" s="63" t="s">
        <v>8</v>
      </c>
      <c r="N26" s="64" t="s">
        <v>100</v>
      </c>
      <c r="O26" s="65">
        <v>0.3</v>
      </c>
      <c r="P26" s="66">
        <f>O26</f>
        <v>0.3</v>
      </c>
      <c r="Q26" s="66">
        <f>+P26+P27</f>
        <v>1</v>
      </c>
      <c r="R26" s="81" t="s">
        <v>417</v>
      </c>
      <c r="S26" s="68" t="s">
        <v>441</v>
      </c>
      <c r="T26" s="68" t="s">
        <v>413</v>
      </c>
      <c r="U26" s="70" t="s">
        <v>8</v>
      </c>
      <c r="V26" s="64" t="s">
        <v>100</v>
      </c>
      <c r="W26" s="65">
        <v>0.3</v>
      </c>
      <c r="X26" s="71">
        <f>W26</f>
        <v>0.3</v>
      </c>
      <c r="Y26" s="72">
        <f>+X26+X27</f>
        <v>0.8599999999999999</v>
      </c>
      <c r="Z26" s="69" t="s">
        <v>585</v>
      </c>
      <c r="AA26" s="73" t="s">
        <v>660</v>
      </c>
      <c r="AB26" s="68" t="s">
        <v>413</v>
      </c>
      <c r="AC26" s="70" t="s">
        <v>8</v>
      </c>
      <c r="AD26" s="64" t="s">
        <v>100</v>
      </c>
      <c r="AE26" s="65">
        <v>0.3</v>
      </c>
      <c r="AF26" s="71">
        <f>AE26</f>
        <v>0.3</v>
      </c>
      <c r="AG26" s="71">
        <f>+AF26+AF27</f>
        <v>0.72</v>
      </c>
      <c r="AH26" s="69" t="s">
        <v>736</v>
      </c>
      <c r="AI26" s="73" t="s">
        <v>660</v>
      </c>
      <c r="AJ26" s="68" t="s">
        <v>413</v>
      </c>
      <c r="AK26" s="70" t="s">
        <v>8</v>
      </c>
      <c r="AL26" s="64" t="s">
        <v>100</v>
      </c>
      <c r="AM26" s="65">
        <v>0.3</v>
      </c>
      <c r="AN26" s="71">
        <f>AM26</f>
        <v>0.3</v>
      </c>
      <c r="AO26" s="71">
        <f>+AN26+AN27</f>
        <v>0.8599999999999999</v>
      </c>
      <c r="AP26" s="75"/>
    </row>
    <row r="27" spans="1:42" ht="78.75" customHeight="1" thickBot="1">
      <c r="A27" s="78" t="s">
        <v>25</v>
      </c>
      <c r="B27" s="108" t="s">
        <v>195</v>
      </c>
      <c r="C27" s="80" t="s">
        <v>10</v>
      </c>
      <c r="D27" s="65" t="s">
        <v>100</v>
      </c>
      <c r="E27" s="65">
        <v>0.7</v>
      </c>
      <c r="F27" s="225">
        <f>AVERAGE(E27:E28)</f>
        <v>0.7</v>
      </c>
      <c r="G27" s="66"/>
      <c r="H27" s="222"/>
      <c r="I27" s="222"/>
      <c r="J27" s="68" t="s">
        <v>332</v>
      </c>
      <c r="K27" s="68" t="s">
        <v>333</v>
      </c>
      <c r="L27" s="68" t="s">
        <v>395</v>
      </c>
      <c r="M27" s="80" t="s">
        <v>10</v>
      </c>
      <c r="N27" s="65" t="s">
        <v>100</v>
      </c>
      <c r="O27" s="65">
        <v>0.7</v>
      </c>
      <c r="P27" s="225">
        <f>AVERAGE(O27:O28)</f>
        <v>0.7</v>
      </c>
      <c r="Q27" s="66"/>
      <c r="R27" s="81" t="s">
        <v>417</v>
      </c>
      <c r="S27" s="68" t="s">
        <v>502</v>
      </c>
      <c r="T27" s="68" t="s">
        <v>442</v>
      </c>
      <c r="U27" s="82" t="s">
        <v>10</v>
      </c>
      <c r="V27" s="65" t="s">
        <v>100</v>
      </c>
      <c r="W27" s="65">
        <v>0.7</v>
      </c>
      <c r="X27" s="217">
        <f>AVERAGE(W27:W28)</f>
        <v>0.5599999999999999</v>
      </c>
      <c r="Y27" s="72"/>
      <c r="Z27" s="69" t="s">
        <v>417</v>
      </c>
      <c r="AA27" s="73" t="s">
        <v>715</v>
      </c>
      <c r="AB27" s="68" t="s">
        <v>654</v>
      </c>
      <c r="AC27" s="82" t="s">
        <v>10</v>
      </c>
      <c r="AD27" s="65" t="s">
        <v>101</v>
      </c>
      <c r="AE27" s="65">
        <v>0.42</v>
      </c>
      <c r="AF27" s="217">
        <f>AVERAGE(AE27:AE28)</f>
        <v>0.42</v>
      </c>
      <c r="AG27" s="71"/>
      <c r="AH27" s="69" t="s">
        <v>734</v>
      </c>
      <c r="AI27" s="73" t="s">
        <v>894</v>
      </c>
      <c r="AJ27" s="68" t="s">
        <v>604</v>
      </c>
      <c r="AK27" s="82" t="s">
        <v>10</v>
      </c>
      <c r="AL27" s="65" t="s">
        <v>100</v>
      </c>
      <c r="AM27" s="65">
        <v>0.7</v>
      </c>
      <c r="AN27" s="217">
        <f>AVERAGE(AM27:AM28)</f>
        <v>0.5599999999999999</v>
      </c>
      <c r="AO27" s="71"/>
      <c r="AP27" s="75"/>
    </row>
    <row r="28" spans="1:42" ht="126" customHeight="1" thickBot="1">
      <c r="A28" s="78" t="s">
        <v>26</v>
      </c>
      <c r="B28" s="79" t="s">
        <v>198</v>
      </c>
      <c r="C28" s="80" t="s">
        <v>10</v>
      </c>
      <c r="D28" s="65" t="s">
        <v>100</v>
      </c>
      <c r="E28" s="65">
        <v>0.7</v>
      </c>
      <c r="F28" s="225"/>
      <c r="G28" s="66"/>
      <c r="H28" s="222"/>
      <c r="I28" s="222"/>
      <c r="J28" s="68" t="s">
        <v>276</v>
      </c>
      <c r="K28" s="68"/>
      <c r="L28" s="68" t="s">
        <v>407</v>
      </c>
      <c r="M28" s="80" t="s">
        <v>10</v>
      </c>
      <c r="N28" s="65" t="s">
        <v>100</v>
      </c>
      <c r="O28" s="65">
        <v>0.7</v>
      </c>
      <c r="P28" s="225"/>
      <c r="Q28" s="66"/>
      <c r="R28" s="81" t="s">
        <v>417</v>
      </c>
      <c r="S28" s="68" t="s">
        <v>503</v>
      </c>
      <c r="T28" s="68" t="s">
        <v>504</v>
      </c>
      <c r="U28" s="82" t="s">
        <v>10</v>
      </c>
      <c r="V28" s="65" t="s">
        <v>101</v>
      </c>
      <c r="W28" s="65">
        <v>0.42</v>
      </c>
      <c r="X28" s="217"/>
      <c r="Y28" s="72"/>
      <c r="Z28" s="69" t="s">
        <v>586</v>
      </c>
      <c r="AA28" s="73" t="s">
        <v>839</v>
      </c>
      <c r="AB28" s="68" t="s">
        <v>661</v>
      </c>
      <c r="AC28" s="82" t="s">
        <v>10</v>
      </c>
      <c r="AD28" s="65" t="s">
        <v>101</v>
      </c>
      <c r="AE28" s="65">
        <v>0.42</v>
      </c>
      <c r="AF28" s="217"/>
      <c r="AG28" s="71"/>
      <c r="AH28" s="69" t="s">
        <v>864</v>
      </c>
      <c r="AI28" s="73" t="s">
        <v>895</v>
      </c>
      <c r="AJ28" s="68" t="s">
        <v>661</v>
      </c>
      <c r="AK28" s="82" t="s">
        <v>10</v>
      </c>
      <c r="AL28" s="65" t="s">
        <v>101</v>
      </c>
      <c r="AM28" s="65">
        <v>0.42</v>
      </c>
      <c r="AN28" s="217"/>
      <c r="AO28" s="71"/>
      <c r="AP28" s="75"/>
    </row>
    <row r="29" spans="1:42" ht="197.25" customHeight="1" thickBot="1">
      <c r="A29" s="61">
        <v>8</v>
      </c>
      <c r="B29" s="88" t="s">
        <v>199</v>
      </c>
      <c r="C29" s="63" t="s">
        <v>8</v>
      </c>
      <c r="D29" s="64" t="s">
        <v>100</v>
      </c>
      <c r="E29" s="65">
        <v>0.3</v>
      </c>
      <c r="F29" s="66">
        <f>E29</f>
        <v>0.3</v>
      </c>
      <c r="G29" s="66">
        <f>+F29+F30</f>
        <v>1</v>
      </c>
      <c r="H29" s="222" t="s">
        <v>216</v>
      </c>
      <c r="I29" s="222" t="s">
        <v>244</v>
      </c>
      <c r="J29" s="68" t="s">
        <v>277</v>
      </c>
      <c r="K29" s="68"/>
      <c r="L29" s="68" t="s">
        <v>407</v>
      </c>
      <c r="M29" s="63" t="s">
        <v>8</v>
      </c>
      <c r="N29" s="64" t="s">
        <v>100</v>
      </c>
      <c r="O29" s="65">
        <v>0.3</v>
      </c>
      <c r="P29" s="66">
        <f>O29</f>
        <v>0.3</v>
      </c>
      <c r="Q29" s="66">
        <f>+P29+P30</f>
        <v>1</v>
      </c>
      <c r="R29" s="81" t="s">
        <v>417</v>
      </c>
      <c r="S29" s="68" t="s">
        <v>489</v>
      </c>
      <c r="T29" s="68" t="s">
        <v>413</v>
      </c>
      <c r="U29" s="70" t="s">
        <v>8</v>
      </c>
      <c r="V29" s="64" t="s">
        <v>100</v>
      </c>
      <c r="W29" s="65">
        <v>0.3</v>
      </c>
      <c r="X29" s="71">
        <f>W29</f>
        <v>0.3</v>
      </c>
      <c r="Y29" s="72">
        <f>+X29+X30</f>
        <v>0.8599999999999999</v>
      </c>
      <c r="Z29" s="69" t="s">
        <v>587</v>
      </c>
      <c r="AA29" s="73" t="s">
        <v>662</v>
      </c>
      <c r="AB29" s="68" t="s">
        <v>604</v>
      </c>
      <c r="AC29" s="70" t="s">
        <v>8</v>
      </c>
      <c r="AD29" s="64" t="s">
        <v>100</v>
      </c>
      <c r="AE29" s="65">
        <v>0.3</v>
      </c>
      <c r="AF29" s="71">
        <f>AE29</f>
        <v>0.3</v>
      </c>
      <c r="AG29" s="71">
        <f>+AF29+AF30</f>
        <v>0.5800000000000001</v>
      </c>
      <c r="AH29" s="69" t="s">
        <v>737</v>
      </c>
      <c r="AI29" s="73" t="s">
        <v>662</v>
      </c>
      <c r="AJ29" s="68" t="s">
        <v>604</v>
      </c>
      <c r="AK29" s="70" t="s">
        <v>8</v>
      </c>
      <c r="AL29" s="64" t="s">
        <v>100</v>
      </c>
      <c r="AM29" s="65">
        <v>0.3</v>
      </c>
      <c r="AN29" s="71">
        <f>AM29</f>
        <v>0.3</v>
      </c>
      <c r="AO29" s="71">
        <f>+AN29+AN30</f>
        <v>0.8599999999999999</v>
      </c>
      <c r="AP29" s="75"/>
    </row>
    <row r="30" spans="1:42" ht="76.5" customHeight="1" thickBot="1">
      <c r="A30" s="78" t="s">
        <v>27</v>
      </c>
      <c r="B30" s="79" t="s">
        <v>200</v>
      </c>
      <c r="C30" s="80" t="s">
        <v>10</v>
      </c>
      <c r="D30" s="65" t="s">
        <v>100</v>
      </c>
      <c r="E30" s="65">
        <v>0.7</v>
      </c>
      <c r="F30" s="225">
        <f>AVERAGE(E30:E31)</f>
        <v>0.7</v>
      </c>
      <c r="G30" s="66"/>
      <c r="H30" s="222"/>
      <c r="I30" s="222"/>
      <c r="J30" s="68" t="s">
        <v>396</v>
      </c>
      <c r="K30" s="68" t="s">
        <v>333</v>
      </c>
      <c r="L30" s="68" t="s">
        <v>397</v>
      </c>
      <c r="M30" s="80" t="s">
        <v>10</v>
      </c>
      <c r="N30" s="65" t="s">
        <v>100</v>
      </c>
      <c r="O30" s="65">
        <v>0.7</v>
      </c>
      <c r="P30" s="225">
        <f>AVERAGE(O30:O31)</f>
        <v>0.7</v>
      </c>
      <c r="Q30" s="66"/>
      <c r="R30" s="81" t="s">
        <v>417</v>
      </c>
      <c r="S30" s="68" t="s">
        <v>505</v>
      </c>
      <c r="T30" s="68" t="s">
        <v>443</v>
      </c>
      <c r="U30" s="82" t="s">
        <v>10</v>
      </c>
      <c r="V30" s="65" t="s">
        <v>100</v>
      </c>
      <c r="W30" s="65">
        <v>0.7</v>
      </c>
      <c r="X30" s="217">
        <f>AVERAGE(W30:W31)</f>
        <v>0.5599999999999999</v>
      </c>
      <c r="Y30" s="72"/>
      <c r="Z30" s="69" t="s">
        <v>417</v>
      </c>
      <c r="AA30" s="73" t="s">
        <v>717</v>
      </c>
      <c r="AB30" s="68" t="s">
        <v>654</v>
      </c>
      <c r="AC30" s="82" t="s">
        <v>10</v>
      </c>
      <c r="AD30" s="65" t="s">
        <v>102</v>
      </c>
      <c r="AE30" s="65">
        <v>0.14</v>
      </c>
      <c r="AF30" s="217">
        <f>AVERAGE(AE30:AE31)</f>
        <v>0.28</v>
      </c>
      <c r="AG30" s="71"/>
      <c r="AH30" s="69" t="s">
        <v>734</v>
      </c>
      <c r="AI30" s="73" t="s">
        <v>894</v>
      </c>
      <c r="AJ30" s="68" t="s">
        <v>604</v>
      </c>
      <c r="AK30" s="82" t="s">
        <v>10</v>
      </c>
      <c r="AL30" s="65" t="s">
        <v>100</v>
      </c>
      <c r="AM30" s="65">
        <v>0.7</v>
      </c>
      <c r="AN30" s="217">
        <f>AVERAGE(AM30:AM31)</f>
        <v>0.5599999999999999</v>
      </c>
      <c r="AO30" s="71"/>
      <c r="AP30" s="75"/>
    </row>
    <row r="31" spans="1:42" ht="94.5" customHeight="1" thickBot="1">
      <c r="A31" s="78" t="s">
        <v>28</v>
      </c>
      <c r="B31" s="79" t="s">
        <v>29</v>
      </c>
      <c r="C31" s="80" t="s">
        <v>10</v>
      </c>
      <c r="D31" s="65" t="s">
        <v>100</v>
      </c>
      <c r="E31" s="65">
        <v>0.7</v>
      </c>
      <c r="F31" s="225"/>
      <c r="G31" s="66"/>
      <c r="H31" s="222"/>
      <c r="I31" s="222"/>
      <c r="J31" s="68" t="s">
        <v>345</v>
      </c>
      <c r="K31" s="68"/>
      <c r="L31" s="68" t="s">
        <v>407</v>
      </c>
      <c r="M31" s="80" t="s">
        <v>10</v>
      </c>
      <c r="N31" s="65" t="s">
        <v>100</v>
      </c>
      <c r="O31" s="65">
        <v>0.7</v>
      </c>
      <c r="P31" s="225"/>
      <c r="Q31" s="66"/>
      <c r="R31" s="81" t="s">
        <v>417</v>
      </c>
      <c r="S31" s="68" t="s">
        <v>506</v>
      </c>
      <c r="T31" s="68" t="s">
        <v>485</v>
      </c>
      <c r="U31" s="82" t="s">
        <v>10</v>
      </c>
      <c r="V31" s="65" t="s">
        <v>101</v>
      </c>
      <c r="W31" s="65">
        <v>0.42</v>
      </c>
      <c r="X31" s="217"/>
      <c r="Y31" s="72"/>
      <c r="Z31" s="69" t="s">
        <v>637</v>
      </c>
      <c r="AA31" s="73" t="s">
        <v>631</v>
      </c>
      <c r="AB31" s="68" t="s">
        <v>663</v>
      </c>
      <c r="AC31" s="82" t="s">
        <v>10</v>
      </c>
      <c r="AD31" s="65" t="s">
        <v>101</v>
      </c>
      <c r="AE31" s="65">
        <v>0.42</v>
      </c>
      <c r="AF31" s="217"/>
      <c r="AG31" s="71"/>
      <c r="AH31" s="106" t="s">
        <v>768</v>
      </c>
      <c r="AI31" s="73" t="s">
        <v>896</v>
      </c>
      <c r="AJ31" s="68" t="s">
        <v>663</v>
      </c>
      <c r="AK31" s="82" t="s">
        <v>10</v>
      </c>
      <c r="AL31" s="65" t="s">
        <v>101</v>
      </c>
      <c r="AM31" s="65">
        <v>0.42</v>
      </c>
      <c r="AN31" s="217"/>
      <c r="AO31" s="71"/>
      <c r="AP31" s="75"/>
    </row>
    <row r="32" spans="1:42" ht="153" customHeight="1" thickBot="1">
      <c r="A32" s="61">
        <v>9</v>
      </c>
      <c r="B32" s="84" t="s">
        <v>201</v>
      </c>
      <c r="C32" s="63" t="s">
        <v>8</v>
      </c>
      <c r="D32" s="64" t="s">
        <v>100</v>
      </c>
      <c r="E32" s="65">
        <v>0.3</v>
      </c>
      <c r="F32" s="66">
        <f>E32</f>
        <v>0.3</v>
      </c>
      <c r="G32" s="66">
        <f>+F32+F33</f>
        <v>1</v>
      </c>
      <c r="H32" s="222" t="s">
        <v>216</v>
      </c>
      <c r="I32" s="222" t="s">
        <v>239</v>
      </c>
      <c r="J32" s="68" t="s">
        <v>297</v>
      </c>
      <c r="K32" s="68"/>
      <c r="L32" s="68" t="s">
        <v>407</v>
      </c>
      <c r="M32" s="63" t="s">
        <v>8</v>
      </c>
      <c r="N32" s="64" t="s">
        <v>100</v>
      </c>
      <c r="O32" s="65">
        <v>0.3</v>
      </c>
      <c r="P32" s="66">
        <f>O32</f>
        <v>0.3</v>
      </c>
      <c r="Q32" s="66">
        <f>+P32+P33</f>
        <v>1</v>
      </c>
      <c r="R32" s="81" t="s">
        <v>417</v>
      </c>
      <c r="S32" s="68" t="s">
        <v>444</v>
      </c>
      <c r="T32" s="68" t="s">
        <v>413</v>
      </c>
      <c r="U32" s="70" t="s">
        <v>8</v>
      </c>
      <c r="V32" s="64" t="s">
        <v>100</v>
      </c>
      <c r="W32" s="65">
        <v>0.3</v>
      </c>
      <c r="X32" s="71">
        <f>W32</f>
        <v>0.3</v>
      </c>
      <c r="Y32" s="72">
        <f>+X32+X33</f>
        <v>1</v>
      </c>
      <c r="Z32" s="69" t="s">
        <v>584</v>
      </c>
      <c r="AA32" s="73" t="s">
        <v>664</v>
      </c>
      <c r="AB32" s="68" t="s">
        <v>604</v>
      </c>
      <c r="AC32" s="70" t="s">
        <v>8</v>
      </c>
      <c r="AD32" s="64" t="s">
        <v>100</v>
      </c>
      <c r="AE32" s="65">
        <v>0.3</v>
      </c>
      <c r="AF32" s="71">
        <f>AE32</f>
        <v>0.3</v>
      </c>
      <c r="AG32" s="71">
        <f>+AF32+AF33</f>
        <v>0.8599999999999999</v>
      </c>
      <c r="AH32" s="106" t="s">
        <v>769</v>
      </c>
      <c r="AI32" s="73" t="s">
        <v>664</v>
      </c>
      <c r="AJ32" s="68" t="s">
        <v>604</v>
      </c>
      <c r="AK32" s="70" t="s">
        <v>8</v>
      </c>
      <c r="AL32" s="64" t="s">
        <v>100</v>
      </c>
      <c r="AM32" s="65">
        <v>0.3</v>
      </c>
      <c r="AN32" s="71">
        <f>AM32</f>
        <v>0.3</v>
      </c>
      <c r="AO32" s="71">
        <f>+AN32+AN33</f>
        <v>1</v>
      </c>
      <c r="AP32" s="75"/>
    </row>
    <row r="33" spans="1:42" ht="159" customHeight="1" thickBot="1">
      <c r="A33" s="78" t="s">
        <v>30</v>
      </c>
      <c r="B33" s="108" t="s">
        <v>202</v>
      </c>
      <c r="C33" s="80" t="s">
        <v>10</v>
      </c>
      <c r="D33" s="65" t="s">
        <v>100</v>
      </c>
      <c r="E33" s="65">
        <v>0.7</v>
      </c>
      <c r="F33" s="225">
        <f>AVERAGE(E33:E34)</f>
        <v>0.7</v>
      </c>
      <c r="G33" s="66"/>
      <c r="H33" s="222"/>
      <c r="I33" s="222"/>
      <c r="J33" s="68" t="s">
        <v>393</v>
      </c>
      <c r="K33" s="68" t="s">
        <v>339</v>
      </c>
      <c r="L33" s="68" t="s">
        <v>370</v>
      </c>
      <c r="M33" s="80" t="s">
        <v>10</v>
      </c>
      <c r="N33" s="65" t="s">
        <v>100</v>
      </c>
      <c r="O33" s="65">
        <v>0.7</v>
      </c>
      <c r="P33" s="225">
        <f>AVERAGE(O33:O34)</f>
        <v>0.7</v>
      </c>
      <c r="Q33" s="66"/>
      <c r="R33" s="81" t="s">
        <v>417</v>
      </c>
      <c r="S33" s="68" t="s">
        <v>479</v>
      </c>
      <c r="T33" s="68" t="s">
        <v>413</v>
      </c>
      <c r="U33" s="82" t="s">
        <v>10</v>
      </c>
      <c r="V33" s="65" t="s">
        <v>100</v>
      </c>
      <c r="W33" s="65">
        <v>0.7</v>
      </c>
      <c r="X33" s="217">
        <f>AVERAGE(W33:W34)</f>
        <v>0.7</v>
      </c>
      <c r="Y33" s="72"/>
      <c r="Z33" s="69" t="s">
        <v>417</v>
      </c>
      <c r="AA33" s="73" t="s">
        <v>714</v>
      </c>
      <c r="AB33" s="68" t="s">
        <v>654</v>
      </c>
      <c r="AC33" s="82" t="s">
        <v>10</v>
      </c>
      <c r="AD33" s="65" t="s">
        <v>101</v>
      </c>
      <c r="AE33" s="65">
        <v>0.42</v>
      </c>
      <c r="AF33" s="217">
        <f>AVERAGE(AE33:AE34)</f>
        <v>0.5599999999999999</v>
      </c>
      <c r="AG33" s="71"/>
      <c r="AH33" s="106" t="s">
        <v>758</v>
      </c>
      <c r="AI33" s="73" t="s">
        <v>891</v>
      </c>
      <c r="AJ33" s="68" t="s">
        <v>897</v>
      </c>
      <c r="AK33" s="82" t="s">
        <v>10</v>
      </c>
      <c r="AL33" s="65" t="s">
        <v>100</v>
      </c>
      <c r="AM33" s="65">
        <v>0.7</v>
      </c>
      <c r="AN33" s="217">
        <f>AVERAGE(AM33:AM34)</f>
        <v>0.7</v>
      </c>
      <c r="AO33" s="71"/>
      <c r="AP33" s="75"/>
    </row>
    <row r="34" spans="1:42" ht="150.75" customHeight="1" thickBot="1">
      <c r="A34" s="78" t="s">
        <v>31</v>
      </c>
      <c r="B34" s="79" t="s">
        <v>203</v>
      </c>
      <c r="C34" s="80" t="s">
        <v>10</v>
      </c>
      <c r="D34" s="65" t="s">
        <v>100</v>
      </c>
      <c r="E34" s="65">
        <v>0.7</v>
      </c>
      <c r="F34" s="225"/>
      <c r="G34" s="66"/>
      <c r="H34" s="222"/>
      <c r="I34" s="222"/>
      <c r="J34" s="68" t="s">
        <v>346</v>
      </c>
      <c r="K34" s="68" t="s">
        <v>342</v>
      </c>
      <c r="L34" s="68" t="s">
        <v>376</v>
      </c>
      <c r="M34" s="80" t="s">
        <v>10</v>
      </c>
      <c r="N34" s="65" t="s">
        <v>100</v>
      </c>
      <c r="O34" s="65">
        <v>0.7</v>
      </c>
      <c r="P34" s="225"/>
      <c r="Q34" s="66"/>
      <c r="R34" s="81" t="s">
        <v>417</v>
      </c>
      <c r="S34" s="68" t="s">
        <v>445</v>
      </c>
      <c r="T34" s="68" t="s">
        <v>413</v>
      </c>
      <c r="U34" s="82" t="s">
        <v>10</v>
      </c>
      <c r="V34" s="65" t="s">
        <v>100</v>
      </c>
      <c r="W34" s="65">
        <v>0.7</v>
      </c>
      <c r="X34" s="217"/>
      <c r="Y34" s="72"/>
      <c r="Z34" s="69" t="s">
        <v>588</v>
      </c>
      <c r="AA34" s="73" t="s">
        <v>665</v>
      </c>
      <c r="AB34" s="68" t="s">
        <v>604</v>
      </c>
      <c r="AC34" s="82" t="s">
        <v>10</v>
      </c>
      <c r="AD34" s="65" t="s">
        <v>100</v>
      </c>
      <c r="AE34" s="65">
        <v>0.7</v>
      </c>
      <c r="AF34" s="217"/>
      <c r="AG34" s="71"/>
      <c r="AH34" s="69" t="s">
        <v>780</v>
      </c>
      <c r="AI34" s="107" t="s">
        <v>898</v>
      </c>
      <c r="AJ34" s="68" t="s">
        <v>604</v>
      </c>
      <c r="AK34" s="82" t="s">
        <v>10</v>
      </c>
      <c r="AL34" s="65" t="s">
        <v>100</v>
      </c>
      <c r="AM34" s="65">
        <v>0.7</v>
      </c>
      <c r="AN34" s="217"/>
      <c r="AO34" s="71"/>
      <c r="AP34" s="75"/>
    </row>
    <row r="35" spans="1:42" ht="276.75" customHeight="1" thickBot="1">
      <c r="A35" s="61">
        <v>10</v>
      </c>
      <c r="B35" s="84" t="s">
        <v>204</v>
      </c>
      <c r="C35" s="63" t="s">
        <v>8</v>
      </c>
      <c r="D35" s="64" t="s">
        <v>100</v>
      </c>
      <c r="E35" s="65">
        <v>0.3</v>
      </c>
      <c r="F35" s="66">
        <f>E35</f>
        <v>0.3</v>
      </c>
      <c r="G35" s="66">
        <f>+F35+F36</f>
        <v>0.9999999999999998</v>
      </c>
      <c r="H35" s="222" t="s">
        <v>217</v>
      </c>
      <c r="I35" s="222" t="s">
        <v>239</v>
      </c>
      <c r="J35" s="68" t="s">
        <v>840</v>
      </c>
      <c r="K35" s="68"/>
      <c r="L35" s="68" t="s">
        <v>407</v>
      </c>
      <c r="M35" s="63" t="s">
        <v>8</v>
      </c>
      <c r="N35" s="64" t="s">
        <v>100</v>
      </c>
      <c r="O35" s="65">
        <v>0.3</v>
      </c>
      <c r="P35" s="66">
        <f>O35</f>
        <v>0.3</v>
      </c>
      <c r="Q35" s="66">
        <f>+P35+P36</f>
        <v>0.9999999999999998</v>
      </c>
      <c r="R35" s="81" t="s">
        <v>417</v>
      </c>
      <c r="S35" s="68" t="s">
        <v>841</v>
      </c>
      <c r="T35" s="68" t="s">
        <v>413</v>
      </c>
      <c r="U35" s="70" t="s">
        <v>8</v>
      </c>
      <c r="V35" s="64" t="s">
        <v>100</v>
      </c>
      <c r="W35" s="65">
        <v>0.3</v>
      </c>
      <c r="X35" s="71">
        <f>W35</f>
        <v>0.3</v>
      </c>
      <c r="Y35" s="72">
        <f>+X35+X36</f>
        <v>0.9999999999999998</v>
      </c>
      <c r="Z35" s="69" t="s">
        <v>842</v>
      </c>
      <c r="AA35" s="73" t="s">
        <v>666</v>
      </c>
      <c r="AB35" s="68" t="s">
        <v>413</v>
      </c>
      <c r="AC35" s="70" t="s">
        <v>8</v>
      </c>
      <c r="AD35" s="64" t="s">
        <v>100</v>
      </c>
      <c r="AE35" s="65">
        <v>0.3</v>
      </c>
      <c r="AF35" s="71">
        <f>AE35</f>
        <v>0.3</v>
      </c>
      <c r="AG35" s="71">
        <f>+AF35+AF36</f>
        <v>0.72</v>
      </c>
      <c r="AH35" s="69" t="s">
        <v>770</v>
      </c>
      <c r="AI35" s="73" t="s">
        <v>666</v>
      </c>
      <c r="AJ35" s="68" t="s">
        <v>413</v>
      </c>
      <c r="AK35" s="70" t="s">
        <v>8</v>
      </c>
      <c r="AL35" s="64" t="s">
        <v>100</v>
      </c>
      <c r="AM35" s="65">
        <v>0.3</v>
      </c>
      <c r="AN35" s="71">
        <f>AM35</f>
        <v>0.3</v>
      </c>
      <c r="AO35" s="71">
        <f>+AN35+AN36</f>
        <v>0.9066666666666665</v>
      </c>
      <c r="AP35" s="75"/>
    </row>
    <row r="36" spans="1:43" ht="77.25" customHeight="1" thickBot="1">
      <c r="A36" s="78" t="s">
        <v>32</v>
      </c>
      <c r="B36" s="108" t="s">
        <v>205</v>
      </c>
      <c r="C36" s="80" t="s">
        <v>10</v>
      </c>
      <c r="D36" s="65" t="s">
        <v>100</v>
      </c>
      <c r="E36" s="65">
        <v>0.7</v>
      </c>
      <c r="F36" s="225">
        <f>AVERAGE(E36:E38)</f>
        <v>0.6999999999999998</v>
      </c>
      <c r="G36" s="66"/>
      <c r="H36" s="222"/>
      <c r="I36" s="222"/>
      <c r="J36" s="68" t="s">
        <v>332</v>
      </c>
      <c r="K36" s="68" t="s">
        <v>333</v>
      </c>
      <c r="L36" s="68" t="s">
        <v>390</v>
      </c>
      <c r="M36" s="80" t="s">
        <v>10</v>
      </c>
      <c r="N36" s="65" t="s">
        <v>100</v>
      </c>
      <c r="O36" s="65">
        <v>0.7</v>
      </c>
      <c r="P36" s="225">
        <f>AVERAGE(O36:O38)</f>
        <v>0.6999999999999998</v>
      </c>
      <c r="Q36" s="66"/>
      <c r="R36" s="81" t="s">
        <v>417</v>
      </c>
      <c r="S36" s="68" t="s">
        <v>446</v>
      </c>
      <c r="T36" s="68" t="s">
        <v>507</v>
      </c>
      <c r="U36" s="82" t="s">
        <v>10</v>
      </c>
      <c r="V36" s="65" t="s">
        <v>100</v>
      </c>
      <c r="W36" s="65">
        <v>0.7</v>
      </c>
      <c r="X36" s="217">
        <f>AVERAGE(W36:W38)</f>
        <v>0.6999999999999998</v>
      </c>
      <c r="Y36" s="72"/>
      <c r="Z36" s="69" t="s">
        <v>417</v>
      </c>
      <c r="AA36" s="107" t="s">
        <v>717</v>
      </c>
      <c r="AB36" s="68" t="s">
        <v>654</v>
      </c>
      <c r="AC36" s="82" t="s">
        <v>10</v>
      </c>
      <c r="AD36" s="65" t="s">
        <v>102</v>
      </c>
      <c r="AE36" s="65">
        <v>0.14</v>
      </c>
      <c r="AF36" s="217">
        <f>AVERAGE(AE36:AE38)</f>
        <v>0.42</v>
      </c>
      <c r="AG36" s="71"/>
      <c r="AH36" s="69" t="s">
        <v>734</v>
      </c>
      <c r="AI36" s="73" t="s">
        <v>894</v>
      </c>
      <c r="AJ36" s="68" t="s">
        <v>604</v>
      </c>
      <c r="AK36" s="82" t="s">
        <v>10</v>
      </c>
      <c r="AL36" s="65" t="s">
        <v>100</v>
      </c>
      <c r="AM36" s="65">
        <v>0.7</v>
      </c>
      <c r="AN36" s="217">
        <f>AVERAGE(AM36:AM38)</f>
        <v>0.6066666666666666</v>
      </c>
      <c r="AO36" s="71"/>
      <c r="AP36" s="75"/>
      <c r="AQ36" s="110"/>
    </row>
    <row r="37" spans="1:43" ht="91.5" customHeight="1" thickBot="1">
      <c r="A37" s="78" t="s">
        <v>33</v>
      </c>
      <c r="B37" s="108" t="s">
        <v>206</v>
      </c>
      <c r="C37" s="80" t="s">
        <v>10</v>
      </c>
      <c r="D37" s="65" t="s">
        <v>100</v>
      </c>
      <c r="E37" s="65">
        <v>0.7</v>
      </c>
      <c r="F37" s="225"/>
      <c r="G37" s="66"/>
      <c r="H37" s="222"/>
      <c r="I37" s="222"/>
      <c r="J37" s="68" t="s">
        <v>298</v>
      </c>
      <c r="K37" s="68"/>
      <c r="L37" s="68" t="s">
        <v>377</v>
      </c>
      <c r="M37" s="80" t="s">
        <v>10</v>
      </c>
      <c r="N37" s="65" t="s">
        <v>100</v>
      </c>
      <c r="O37" s="65">
        <v>0.7</v>
      </c>
      <c r="P37" s="225"/>
      <c r="Q37" s="66"/>
      <c r="R37" s="81" t="s">
        <v>417</v>
      </c>
      <c r="S37" s="68" t="s">
        <v>447</v>
      </c>
      <c r="T37" s="68" t="s">
        <v>413</v>
      </c>
      <c r="U37" s="82" t="s">
        <v>10</v>
      </c>
      <c r="V37" s="65" t="s">
        <v>100</v>
      </c>
      <c r="W37" s="65">
        <v>0.7</v>
      </c>
      <c r="X37" s="217"/>
      <c r="Y37" s="72"/>
      <c r="Z37" s="69" t="s">
        <v>817</v>
      </c>
      <c r="AA37" s="107" t="s">
        <v>629</v>
      </c>
      <c r="AB37" s="74" t="s">
        <v>604</v>
      </c>
      <c r="AC37" s="82" t="s">
        <v>10</v>
      </c>
      <c r="AD37" s="65" t="s">
        <v>100</v>
      </c>
      <c r="AE37" s="65">
        <v>0.7</v>
      </c>
      <c r="AF37" s="217"/>
      <c r="AG37" s="71"/>
      <c r="AH37" s="69" t="s">
        <v>738</v>
      </c>
      <c r="AI37" s="107" t="s">
        <v>899</v>
      </c>
      <c r="AJ37" s="74" t="s">
        <v>604</v>
      </c>
      <c r="AK37" s="82" t="s">
        <v>10</v>
      </c>
      <c r="AL37" s="65" t="s">
        <v>100</v>
      </c>
      <c r="AM37" s="65">
        <v>0.7</v>
      </c>
      <c r="AN37" s="217"/>
      <c r="AO37" s="71"/>
      <c r="AP37" s="75"/>
      <c r="AQ37" s="110"/>
    </row>
    <row r="38" spans="1:42" ht="317.25" customHeight="1" thickBot="1">
      <c r="A38" s="78" t="s">
        <v>34</v>
      </c>
      <c r="B38" s="108" t="s">
        <v>209</v>
      </c>
      <c r="C38" s="80" t="s">
        <v>10</v>
      </c>
      <c r="D38" s="65" t="s">
        <v>100</v>
      </c>
      <c r="E38" s="65">
        <v>0.7</v>
      </c>
      <c r="F38" s="225"/>
      <c r="G38" s="66"/>
      <c r="H38" s="222"/>
      <c r="I38" s="222"/>
      <c r="J38" s="68" t="s">
        <v>347</v>
      </c>
      <c r="K38" s="68"/>
      <c r="L38" s="68" t="s">
        <v>378</v>
      </c>
      <c r="M38" s="80" t="s">
        <v>10</v>
      </c>
      <c r="N38" s="65" t="s">
        <v>100</v>
      </c>
      <c r="O38" s="65">
        <v>0.7</v>
      </c>
      <c r="P38" s="225"/>
      <c r="Q38" s="66"/>
      <c r="R38" s="81" t="s">
        <v>417</v>
      </c>
      <c r="S38" s="68" t="s">
        <v>347</v>
      </c>
      <c r="T38" s="68" t="s">
        <v>413</v>
      </c>
      <c r="U38" s="82" t="s">
        <v>10</v>
      </c>
      <c r="V38" s="65" t="s">
        <v>100</v>
      </c>
      <c r="W38" s="65">
        <v>0.7</v>
      </c>
      <c r="X38" s="217"/>
      <c r="Y38" s="72"/>
      <c r="Z38" s="69" t="s">
        <v>638</v>
      </c>
      <c r="AA38" s="73" t="s">
        <v>710</v>
      </c>
      <c r="AB38" s="73" t="s">
        <v>721</v>
      </c>
      <c r="AC38" s="82" t="s">
        <v>10</v>
      </c>
      <c r="AD38" s="65" t="s">
        <v>101</v>
      </c>
      <c r="AE38" s="65">
        <v>0.42</v>
      </c>
      <c r="AF38" s="217"/>
      <c r="AG38" s="71"/>
      <c r="AH38" s="69" t="s">
        <v>781</v>
      </c>
      <c r="AI38" s="73" t="s">
        <v>920</v>
      </c>
      <c r="AJ38" s="73" t="s">
        <v>900</v>
      </c>
      <c r="AK38" s="82" t="s">
        <v>10</v>
      </c>
      <c r="AL38" s="65" t="s">
        <v>101</v>
      </c>
      <c r="AM38" s="65">
        <v>0.42</v>
      </c>
      <c r="AN38" s="217"/>
      <c r="AO38" s="71"/>
      <c r="AP38" s="75"/>
    </row>
    <row r="39" spans="1:42" ht="30" customHeight="1" thickBot="1">
      <c r="A39" s="111"/>
      <c r="B39" s="41" t="s">
        <v>253</v>
      </c>
      <c r="C39" s="112"/>
      <c r="D39" s="42"/>
      <c r="E39" s="42">
        <v>0.42</v>
      </c>
      <c r="F39" s="113"/>
      <c r="G39" s="113"/>
      <c r="H39" s="42"/>
      <c r="I39" s="42"/>
      <c r="J39" s="114"/>
      <c r="K39" s="114"/>
      <c r="L39" s="114"/>
      <c r="M39" s="112"/>
      <c r="N39" s="42"/>
      <c r="O39" s="42">
        <v>0.42</v>
      </c>
      <c r="P39" s="113"/>
      <c r="Q39" s="113"/>
      <c r="R39" s="115"/>
      <c r="S39" s="115"/>
      <c r="T39" s="114"/>
      <c r="U39" s="112"/>
      <c r="V39" s="42"/>
      <c r="W39" s="42">
        <v>0.42</v>
      </c>
      <c r="X39" s="113"/>
      <c r="Y39" s="113"/>
      <c r="Z39" s="116"/>
      <c r="AA39" s="115"/>
      <c r="AB39" s="114"/>
      <c r="AC39" s="112"/>
      <c r="AD39" s="42"/>
      <c r="AE39" s="42">
        <v>0.42</v>
      </c>
      <c r="AF39" s="113"/>
      <c r="AG39" s="113"/>
      <c r="AH39" s="116"/>
      <c r="AI39" s="115"/>
      <c r="AJ39" s="114"/>
      <c r="AK39" s="190"/>
      <c r="AL39" s="42"/>
      <c r="AM39" s="42">
        <v>0.42</v>
      </c>
      <c r="AN39" s="113"/>
      <c r="AO39" s="113"/>
      <c r="AP39" s="117"/>
    </row>
    <row r="40" spans="1:42" ht="27" customHeight="1" thickBot="1">
      <c r="A40" s="44"/>
      <c r="B40" s="45" t="s">
        <v>35</v>
      </c>
      <c r="C40" s="46"/>
      <c r="D40" s="118"/>
      <c r="E40" s="118">
        <v>0.42</v>
      </c>
      <c r="F40" s="119"/>
      <c r="G40" s="119"/>
      <c r="H40" s="118"/>
      <c r="I40" s="118"/>
      <c r="J40" s="115"/>
      <c r="K40" s="115"/>
      <c r="L40" s="115"/>
      <c r="M40" s="46"/>
      <c r="N40" s="118"/>
      <c r="O40" s="118">
        <v>0.42</v>
      </c>
      <c r="P40" s="119"/>
      <c r="Q40" s="119"/>
      <c r="R40" s="115"/>
      <c r="S40" s="115"/>
      <c r="T40" s="115"/>
      <c r="U40" s="46"/>
      <c r="V40" s="118"/>
      <c r="W40" s="118">
        <v>0.42</v>
      </c>
      <c r="X40" s="119"/>
      <c r="Y40" s="119"/>
      <c r="Z40" s="115"/>
      <c r="AA40" s="115"/>
      <c r="AB40" s="115"/>
      <c r="AC40" s="46"/>
      <c r="AD40" s="118"/>
      <c r="AE40" s="118">
        <v>0.42</v>
      </c>
      <c r="AF40" s="119"/>
      <c r="AG40" s="119"/>
      <c r="AH40" s="115"/>
      <c r="AI40" s="115"/>
      <c r="AJ40" s="115"/>
      <c r="AK40" s="46"/>
      <c r="AL40" s="118"/>
      <c r="AM40" s="118">
        <v>0.42</v>
      </c>
      <c r="AN40" s="119"/>
      <c r="AO40" s="119"/>
      <c r="AP40" s="117"/>
    </row>
    <row r="41" spans="1:42" ht="34.5" customHeight="1" thickBot="1">
      <c r="A41" s="50"/>
      <c r="B41" s="51" t="s">
        <v>36</v>
      </c>
      <c r="C41" s="51" t="s">
        <v>5</v>
      </c>
      <c r="D41" s="120" t="s">
        <v>6</v>
      </c>
      <c r="E41" s="51">
        <v>0.42</v>
      </c>
      <c r="F41" s="51" t="s">
        <v>7</v>
      </c>
      <c r="G41" s="52">
        <f>AVERAGE(G42:G49)</f>
        <v>0.9533333333333333</v>
      </c>
      <c r="H41" s="51" t="s">
        <v>0</v>
      </c>
      <c r="I41" s="51"/>
      <c r="J41" s="121"/>
      <c r="K41" s="121"/>
      <c r="L41" s="121"/>
      <c r="M41" s="51" t="s">
        <v>5</v>
      </c>
      <c r="N41" s="120" t="s">
        <v>6</v>
      </c>
      <c r="O41" s="51">
        <v>0.42</v>
      </c>
      <c r="P41" s="51" t="s">
        <v>7</v>
      </c>
      <c r="Q41" s="52">
        <f>AVERAGE(Q42:Q49)</f>
        <v>0.9533333333333333</v>
      </c>
      <c r="R41" s="55" t="s">
        <v>410</v>
      </c>
      <c r="S41" s="54" t="s">
        <v>412</v>
      </c>
      <c r="T41" s="54" t="s">
        <v>414</v>
      </c>
      <c r="U41" s="51" t="s">
        <v>5</v>
      </c>
      <c r="V41" s="120" t="s">
        <v>6</v>
      </c>
      <c r="W41" s="51">
        <v>0.42</v>
      </c>
      <c r="X41" s="51" t="s">
        <v>7</v>
      </c>
      <c r="Y41" s="52">
        <f>AVERAGE(Y42:Y49)</f>
        <v>0.9533333333333333</v>
      </c>
      <c r="Z41" s="55" t="s">
        <v>544</v>
      </c>
      <c r="AA41" s="54" t="s">
        <v>545</v>
      </c>
      <c r="AB41" s="54" t="s">
        <v>546</v>
      </c>
      <c r="AC41" s="51" t="s">
        <v>5</v>
      </c>
      <c r="AD41" s="120" t="s">
        <v>6</v>
      </c>
      <c r="AE41" s="51">
        <v>0.42</v>
      </c>
      <c r="AF41" s="51" t="s">
        <v>7</v>
      </c>
      <c r="AG41" s="52">
        <f>AVERAGE(AG42:AG49)</f>
        <v>1</v>
      </c>
      <c r="AH41" s="55" t="s">
        <v>731</v>
      </c>
      <c r="AI41" s="54" t="s">
        <v>545</v>
      </c>
      <c r="AJ41" s="54" t="s">
        <v>546</v>
      </c>
      <c r="AK41" s="51" t="s">
        <v>5</v>
      </c>
      <c r="AL41" s="120" t="s">
        <v>6</v>
      </c>
      <c r="AM41" s="51">
        <v>0.42</v>
      </c>
      <c r="AN41" s="51" t="s">
        <v>7</v>
      </c>
      <c r="AO41" s="52">
        <f>AVERAGE(AO42:AO49)</f>
        <v>1</v>
      </c>
      <c r="AP41" s="32"/>
    </row>
    <row r="42" spans="1:42" ht="240.75" customHeight="1" thickBot="1">
      <c r="A42" s="61">
        <v>11</v>
      </c>
      <c r="B42" s="84" t="s">
        <v>210</v>
      </c>
      <c r="C42" s="63" t="s">
        <v>8</v>
      </c>
      <c r="D42" s="64" t="s">
        <v>100</v>
      </c>
      <c r="E42" s="65">
        <v>0.3</v>
      </c>
      <c r="F42" s="66">
        <f>E42</f>
        <v>0.3</v>
      </c>
      <c r="G42" s="66">
        <f>+F42+F43</f>
        <v>0.8599999999999999</v>
      </c>
      <c r="H42" s="222" t="s">
        <v>216</v>
      </c>
      <c r="I42" s="222" t="s">
        <v>237</v>
      </c>
      <c r="J42" s="68" t="s">
        <v>299</v>
      </c>
      <c r="K42" s="68" t="s">
        <v>348</v>
      </c>
      <c r="L42" s="68" t="s">
        <v>379</v>
      </c>
      <c r="M42" s="63" t="s">
        <v>8</v>
      </c>
      <c r="N42" s="64" t="s">
        <v>100</v>
      </c>
      <c r="O42" s="65">
        <v>0.3</v>
      </c>
      <c r="P42" s="66">
        <f>O42</f>
        <v>0.3</v>
      </c>
      <c r="Q42" s="66">
        <f>+P42+P43</f>
        <v>0.8599999999999999</v>
      </c>
      <c r="R42" s="81" t="s">
        <v>419</v>
      </c>
      <c r="S42" s="68" t="s">
        <v>508</v>
      </c>
      <c r="T42" s="68" t="s">
        <v>413</v>
      </c>
      <c r="U42" s="70" t="s">
        <v>8</v>
      </c>
      <c r="V42" s="64" t="s">
        <v>100</v>
      </c>
      <c r="W42" s="65">
        <v>0.3</v>
      </c>
      <c r="X42" s="71">
        <f>W42</f>
        <v>0.3</v>
      </c>
      <c r="Y42" s="71">
        <f>+X42+X43</f>
        <v>0.8599999999999999</v>
      </c>
      <c r="Z42" s="69" t="s">
        <v>583</v>
      </c>
      <c r="AA42" s="68" t="s">
        <v>667</v>
      </c>
      <c r="AB42" s="68" t="s">
        <v>605</v>
      </c>
      <c r="AC42" s="70" t="s">
        <v>8</v>
      </c>
      <c r="AD42" s="64" t="s">
        <v>100</v>
      </c>
      <c r="AE42" s="65">
        <v>0.3</v>
      </c>
      <c r="AF42" s="71">
        <f>AE42</f>
        <v>0.3</v>
      </c>
      <c r="AG42" s="71">
        <f>+AF42+AF43</f>
        <v>1</v>
      </c>
      <c r="AH42" s="69" t="s">
        <v>771</v>
      </c>
      <c r="AI42" s="68" t="s">
        <v>901</v>
      </c>
      <c r="AJ42" s="68" t="s">
        <v>605</v>
      </c>
      <c r="AK42" s="70" t="s">
        <v>8</v>
      </c>
      <c r="AL42" s="64" t="s">
        <v>100</v>
      </c>
      <c r="AM42" s="65">
        <v>0.3</v>
      </c>
      <c r="AN42" s="71">
        <f>AM42</f>
        <v>0.3</v>
      </c>
      <c r="AO42" s="71">
        <f>+AN42+AN43</f>
        <v>1</v>
      </c>
      <c r="AP42" s="75"/>
    </row>
    <row r="43" spans="1:42" ht="75.75" customHeight="1" thickBot="1">
      <c r="A43" s="78" t="s">
        <v>37</v>
      </c>
      <c r="B43" s="79" t="s">
        <v>121</v>
      </c>
      <c r="C43" s="80" t="s">
        <v>10</v>
      </c>
      <c r="D43" s="65" t="s">
        <v>101</v>
      </c>
      <c r="E43" s="65">
        <v>0.42</v>
      </c>
      <c r="F43" s="224">
        <f>AVERAGE(E43:E44)</f>
        <v>0.5599999999999999</v>
      </c>
      <c r="G43" s="122"/>
      <c r="H43" s="222"/>
      <c r="I43" s="222"/>
      <c r="J43" s="83" t="s">
        <v>843</v>
      </c>
      <c r="K43" s="68" t="s">
        <v>300</v>
      </c>
      <c r="L43" s="68" t="s">
        <v>844</v>
      </c>
      <c r="M43" s="80" t="s">
        <v>10</v>
      </c>
      <c r="N43" s="65" t="s">
        <v>101</v>
      </c>
      <c r="O43" s="65">
        <v>0.42</v>
      </c>
      <c r="P43" s="224">
        <f>AVERAGE(O43:O44)</f>
        <v>0.5599999999999999</v>
      </c>
      <c r="Q43" s="122"/>
      <c r="R43" s="123" t="s">
        <v>420</v>
      </c>
      <c r="S43" s="68" t="s">
        <v>509</v>
      </c>
      <c r="T43" s="68" t="s">
        <v>510</v>
      </c>
      <c r="U43" s="82" t="s">
        <v>10</v>
      </c>
      <c r="V43" s="65" t="s">
        <v>101</v>
      </c>
      <c r="W43" s="65">
        <v>0.42</v>
      </c>
      <c r="X43" s="218">
        <f>AVERAGE(W43:W44)</f>
        <v>0.5599999999999999</v>
      </c>
      <c r="Y43" s="124"/>
      <c r="Z43" s="69" t="s">
        <v>639</v>
      </c>
      <c r="AA43" s="68" t="s">
        <v>668</v>
      </c>
      <c r="AB43" s="68" t="s">
        <v>604</v>
      </c>
      <c r="AC43" s="82" t="s">
        <v>10</v>
      </c>
      <c r="AD43" s="65" t="s">
        <v>100</v>
      </c>
      <c r="AE43" s="65">
        <v>0.7</v>
      </c>
      <c r="AF43" s="218">
        <f>AVERAGE(AE43:AE44)</f>
        <v>0.7</v>
      </c>
      <c r="AG43" s="124"/>
      <c r="AH43" s="69" t="s">
        <v>772</v>
      </c>
      <c r="AI43" s="68" t="s">
        <v>668</v>
      </c>
      <c r="AJ43" s="68" t="s">
        <v>604</v>
      </c>
      <c r="AK43" s="82" t="s">
        <v>10</v>
      </c>
      <c r="AL43" s="65" t="s">
        <v>100</v>
      </c>
      <c r="AM43" s="65">
        <v>0.7</v>
      </c>
      <c r="AN43" s="218">
        <f>AVERAGE(AM43:AM44)</f>
        <v>0.7</v>
      </c>
      <c r="AO43" s="124"/>
      <c r="AP43" s="125"/>
    </row>
    <row r="44" spans="1:42" ht="66" customHeight="1" thickBot="1">
      <c r="A44" s="78" t="s">
        <v>38</v>
      </c>
      <c r="B44" s="79" t="s">
        <v>113</v>
      </c>
      <c r="C44" s="80" t="s">
        <v>10</v>
      </c>
      <c r="D44" s="65" t="s">
        <v>100</v>
      </c>
      <c r="E44" s="65">
        <v>0.7</v>
      </c>
      <c r="F44" s="224"/>
      <c r="G44" s="122"/>
      <c r="H44" s="222"/>
      <c r="I44" s="222"/>
      <c r="J44" s="68" t="s">
        <v>398</v>
      </c>
      <c r="K44" s="68"/>
      <c r="L44" s="68" t="s">
        <v>407</v>
      </c>
      <c r="M44" s="80" t="s">
        <v>10</v>
      </c>
      <c r="N44" s="65" t="s">
        <v>100</v>
      </c>
      <c r="O44" s="65">
        <v>0.7</v>
      </c>
      <c r="P44" s="224"/>
      <c r="Q44" s="122"/>
      <c r="R44" s="123" t="s">
        <v>417</v>
      </c>
      <c r="S44" s="68" t="s">
        <v>398</v>
      </c>
      <c r="T44" s="68" t="s">
        <v>413</v>
      </c>
      <c r="U44" s="82" t="s">
        <v>10</v>
      </c>
      <c r="V44" s="65" t="s">
        <v>100</v>
      </c>
      <c r="W44" s="65">
        <v>0.7</v>
      </c>
      <c r="X44" s="218"/>
      <c r="Y44" s="124"/>
      <c r="Z44" s="69" t="s">
        <v>582</v>
      </c>
      <c r="AA44" s="68" t="s">
        <v>669</v>
      </c>
      <c r="AB44" s="68" t="s">
        <v>604</v>
      </c>
      <c r="AC44" s="82" t="s">
        <v>10</v>
      </c>
      <c r="AD44" s="65" t="s">
        <v>100</v>
      </c>
      <c r="AE44" s="65">
        <v>0.7</v>
      </c>
      <c r="AF44" s="218"/>
      <c r="AG44" s="124"/>
      <c r="AH44" s="69" t="s">
        <v>739</v>
      </c>
      <c r="AI44" s="68" t="s">
        <v>669</v>
      </c>
      <c r="AJ44" s="68" t="s">
        <v>604</v>
      </c>
      <c r="AK44" s="82" t="s">
        <v>10</v>
      </c>
      <c r="AL44" s="65" t="s">
        <v>100</v>
      </c>
      <c r="AM44" s="65">
        <v>0.7</v>
      </c>
      <c r="AN44" s="218"/>
      <c r="AO44" s="124"/>
      <c r="AP44" s="125"/>
    </row>
    <row r="45" spans="1:42" ht="144.75" customHeight="1" thickBot="1">
      <c r="A45" s="61">
        <v>12</v>
      </c>
      <c r="B45" s="84" t="s">
        <v>114</v>
      </c>
      <c r="C45" s="63" t="s">
        <v>8</v>
      </c>
      <c r="D45" s="64" t="s">
        <v>100</v>
      </c>
      <c r="E45" s="65">
        <v>0.3</v>
      </c>
      <c r="F45" s="66">
        <f>E45</f>
        <v>0.3</v>
      </c>
      <c r="G45" s="66">
        <f>+F45+F46</f>
        <v>1</v>
      </c>
      <c r="H45" s="222" t="s">
        <v>216</v>
      </c>
      <c r="I45" s="222" t="s">
        <v>237</v>
      </c>
      <c r="J45" s="68" t="s">
        <v>278</v>
      </c>
      <c r="K45" s="68" t="s">
        <v>301</v>
      </c>
      <c r="L45" s="68" t="s">
        <v>845</v>
      </c>
      <c r="M45" s="63" t="s">
        <v>8</v>
      </c>
      <c r="N45" s="64" t="s">
        <v>100</v>
      </c>
      <c r="O45" s="65">
        <v>0.3</v>
      </c>
      <c r="P45" s="66">
        <f>O45</f>
        <v>0.3</v>
      </c>
      <c r="Q45" s="66">
        <f>+P45+P46</f>
        <v>1</v>
      </c>
      <c r="R45" s="81" t="s">
        <v>417</v>
      </c>
      <c r="S45" s="68" t="s">
        <v>453</v>
      </c>
      <c r="T45" s="68" t="s">
        <v>413</v>
      </c>
      <c r="U45" s="70" t="s">
        <v>8</v>
      </c>
      <c r="V45" s="64" t="s">
        <v>100</v>
      </c>
      <c r="W45" s="65">
        <v>0.3</v>
      </c>
      <c r="X45" s="71">
        <f>W45</f>
        <v>0.3</v>
      </c>
      <c r="Y45" s="71">
        <f>+X45+X46</f>
        <v>1</v>
      </c>
      <c r="Z45" s="69" t="s">
        <v>581</v>
      </c>
      <c r="AA45" s="68" t="s">
        <v>606</v>
      </c>
      <c r="AB45" s="68" t="s">
        <v>604</v>
      </c>
      <c r="AC45" s="70" t="s">
        <v>8</v>
      </c>
      <c r="AD45" s="64" t="s">
        <v>100</v>
      </c>
      <c r="AE45" s="65">
        <v>0.3</v>
      </c>
      <c r="AF45" s="71">
        <f>AE45</f>
        <v>0.3</v>
      </c>
      <c r="AG45" s="71">
        <f>+AF45+AF46</f>
        <v>1</v>
      </c>
      <c r="AH45" s="69" t="s">
        <v>865</v>
      </c>
      <c r="AI45" s="68" t="s">
        <v>606</v>
      </c>
      <c r="AJ45" s="68" t="s">
        <v>604</v>
      </c>
      <c r="AK45" s="70" t="s">
        <v>8</v>
      </c>
      <c r="AL45" s="64" t="s">
        <v>100</v>
      </c>
      <c r="AM45" s="65">
        <v>0.3</v>
      </c>
      <c r="AN45" s="71">
        <f>AM45</f>
        <v>0.3</v>
      </c>
      <c r="AO45" s="71">
        <f>+AN45+AN46</f>
        <v>1</v>
      </c>
      <c r="AP45" s="75"/>
    </row>
    <row r="46" spans="1:42" ht="110.25" customHeight="1" thickBot="1">
      <c r="A46" s="78" t="s">
        <v>39</v>
      </c>
      <c r="B46" s="79" t="s">
        <v>115</v>
      </c>
      <c r="C46" s="80" t="s">
        <v>10</v>
      </c>
      <c r="D46" s="65" t="s">
        <v>100</v>
      </c>
      <c r="E46" s="65">
        <v>0.7</v>
      </c>
      <c r="F46" s="224">
        <f>AVERAGE(E46:E47)</f>
        <v>0.7</v>
      </c>
      <c r="G46" s="122"/>
      <c r="H46" s="222"/>
      <c r="I46" s="222"/>
      <c r="J46" s="68" t="s">
        <v>263</v>
      </c>
      <c r="K46" s="68"/>
      <c r="L46" s="68" t="s">
        <v>407</v>
      </c>
      <c r="M46" s="80" t="s">
        <v>10</v>
      </c>
      <c r="N46" s="65" t="s">
        <v>100</v>
      </c>
      <c r="O46" s="65">
        <v>0.7</v>
      </c>
      <c r="P46" s="224">
        <f>AVERAGE(O46:O47)</f>
        <v>0.7</v>
      </c>
      <c r="Q46" s="122"/>
      <c r="R46" s="123" t="s">
        <v>417</v>
      </c>
      <c r="S46" s="68" t="s">
        <v>511</v>
      </c>
      <c r="T46" s="68" t="s">
        <v>413</v>
      </c>
      <c r="U46" s="82" t="s">
        <v>10</v>
      </c>
      <c r="V46" s="65" t="s">
        <v>100</v>
      </c>
      <c r="W46" s="65">
        <v>0.7</v>
      </c>
      <c r="X46" s="218">
        <f>AVERAGE(W46:W47)</f>
        <v>0.7</v>
      </c>
      <c r="Y46" s="124"/>
      <c r="Z46" s="69" t="s">
        <v>580</v>
      </c>
      <c r="AA46" s="68" t="s">
        <v>607</v>
      </c>
      <c r="AB46" s="68" t="s">
        <v>604</v>
      </c>
      <c r="AC46" s="82" t="s">
        <v>10</v>
      </c>
      <c r="AD46" s="65" t="s">
        <v>100</v>
      </c>
      <c r="AE46" s="65">
        <v>0.7</v>
      </c>
      <c r="AF46" s="218">
        <f>AVERAGE(AE46:AE47)</f>
        <v>0.7</v>
      </c>
      <c r="AG46" s="124"/>
      <c r="AH46" s="69" t="s">
        <v>866</v>
      </c>
      <c r="AI46" s="68" t="s">
        <v>607</v>
      </c>
      <c r="AJ46" s="68" t="s">
        <v>604</v>
      </c>
      <c r="AK46" s="82" t="s">
        <v>10</v>
      </c>
      <c r="AL46" s="65" t="s">
        <v>100</v>
      </c>
      <c r="AM46" s="65">
        <v>0.7</v>
      </c>
      <c r="AN46" s="218">
        <f>AVERAGE(AM46:AM47)</f>
        <v>0.7</v>
      </c>
      <c r="AO46" s="124"/>
      <c r="AP46" s="125"/>
    </row>
    <row r="47" spans="1:42" ht="68.25" customHeight="1" thickBot="1">
      <c r="A47" s="78" t="s">
        <v>40</v>
      </c>
      <c r="B47" s="79" t="s">
        <v>116</v>
      </c>
      <c r="C47" s="80" t="s">
        <v>10</v>
      </c>
      <c r="D47" s="65" t="s">
        <v>100</v>
      </c>
      <c r="E47" s="65">
        <v>0.7</v>
      </c>
      <c r="F47" s="224"/>
      <c r="G47" s="122"/>
      <c r="H47" s="222"/>
      <c r="I47" s="222"/>
      <c r="J47" s="68" t="s">
        <v>349</v>
      </c>
      <c r="K47" s="68"/>
      <c r="L47" s="68" t="s">
        <v>407</v>
      </c>
      <c r="M47" s="80" t="s">
        <v>10</v>
      </c>
      <c r="N47" s="65" t="s">
        <v>100</v>
      </c>
      <c r="O47" s="65">
        <v>0.7</v>
      </c>
      <c r="P47" s="224"/>
      <c r="Q47" s="122"/>
      <c r="R47" s="123" t="s">
        <v>417</v>
      </c>
      <c r="S47" s="68" t="s">
        <v>455</v>
      </c>
      <c r="T47" s="68" t="s">
        <v>413</v>
      </c>
      <c r="U47" s="82" t="s">
        <v>10</v>
      </c>
      <c r="V47" s="65" t="s">
        <v>100</v>
      </c>
      <c r="W47" s="65">
        <v>0.7</v>
      </c>
      <c r="X47" s="218"/>
      <c r="Y47" s="124"/>
      <c r="Z47" s="69" t="s">
        <v>579</v>
      </c>
      <c r="AA47" s="68" t="s">
        <v>670</v>
      </c>
      <c r="AB47" s="68" t="s">
        <v>604</v>
      </c>
      <c r="AC47" s="82" t="s">
        <v>10</v>
      </c>
      <c r="AD47" s="65" t="s">
        <v>100</v>
      </c>
      <c r="AE47" s="65">
        <v>0.7</v>
      </c>
      <c r="AF47" s="218"/>
      <c r="AG47" s="124"/>
      <c r="AH47" s="69" t="s">
        <v>773</v>
      </c>
      <c r="AI47" s="68" t="s">
        <v>670</v>
      </c>
      <c r="AJ47" s="68" t="s">
        <v>604</v>
      </c>
      <c r="AK47" s="82" t="s">
        <v>10</v>
      </c>
      <c r="AL47" s="65" t="s">
        <v>100</v>
      </c>
      <c r="AM47" s="65">
        <v>0.7</v>
      </c>
      <c r="AN47" s="218"/>
      <c r="AO47" s="124"/>
      <c r="AP47" s="125"/>
    </row>
    <row r="48" spans="1:42" ht="155.25" customHeight="1" thickBot="1">
      <c r="A48" s="61">
        <v>13</v>
      </c>
      <c r="B48" s="84" t="s">
        <v>246</v>
      </c>
      <c r="C48" s="63" t="s">
        <v>8</v>
      </c>
      <c r="D48" s="64" t="s">
        <v>100</v>
      </c>
      <c r="E48" s="65">
        <v>0.3</v>
      </c>
      <c r="F48" s="66">
        <f>E48</f>
        <v>0.3</v>
      </c>
      <c r="G48" s="66">
        <f>+F48+F49</f>
        <v>1</v>
      </c>
      <c r="H48" s="222" t="s">
        <v>218</v>
      </c>
      <c r="I48" s="222" t="s">
        <v>237</v>
      </c>
      <c r="J48" s="68" t="s">
        <v>350</v>
      </c>
      <c r="K48" s="68"/>
      <c r="L48" s="68" t="s">
        <v>407</v>
      </c>
      <c r="M48" s="63" t="s">
        <v>8</v>
      </c>
      <c r="N48" s="64" t="s">
        <v>100</v>
      </c>
      <c r="O48" s="65">
        <v>0.3</v>
      </c>
      <c r="P48" s="66">
        <f>O48</f>
        <v>0.3</v>
      </c>
      <c r="Q48" s="66">
        <f>+P48+P49</f>
        <v>1</v>
      </c>
      <c r="R48" s="81" t="s">
        <v>417</v>
      </c>
      <c r="S48" s="68" t="s">
        <v>454</v>
      </c>
      <c r="T48" s="68" t="s">
        <v>413</v>
      </c>
      <c r="U48" s="70" t="s">
        <v>8</v>
      </c>
      <c r="V48" s="64" t="s">
        <v>100</v>
      </c>
      <c r="W48" s="65">
        <v>0.3</v>
      </c>
      <c r="X48" s="71">
        <f>W48</f>
        <v>0.3</v>
      </c>
      <c r="Y48" s="71">
        <f>+X48+X49</f>
        <v>1</v>
      </c>
      <c r="Z48" s="69" t="s">
        <v>550</v>
      </c>
      <c r="AA48" s="68" t="s">
        <v>608</v>
      </c>
      <c r="AB48" s="68" t="s">
        <v>604</v>
      </c>
      <c r="AC48" s="70" t="s">
        <v>8</v>
      </c>
      <c r="AD48" s="64" t="s">
        <v>100</v>
      </c>
      <c r="AE48" s="65">
        <v>0.3</v>
      </c>
      <c r="AF48" s="71">
        <f>AE48</f>
        <v>0.3</v>
      </c>
      <c r="AG48" s="71">
        <f>+AF48+AF49</f>
        <v>1</v>
      </c>
      <c r="AH48" s="69" t="s">
        <v>774</v>
      </c>
      <c r="AI48" s="68" t="s">
        <v>902</v>
      </c>
      <c r="AJ48" s="68" t="s">
        <v>604</v>
      </c>
      <c r="AK48" s="70" t="s">
        <v>8</v>
      </c>
      <c r="AL48" s="64" t="s">
        <v>100</v>
      </c>
      <c r="AM48" s="65">
        <v>0.3</v>
      </c>
      <c r="AN48" s="71">
        <f>AM48</f>
        <v>0.3</v>
      </c>
      <c r="AO48" s="71">
        <f>+AN48+AN49</f>
        <v>1</v>
      </c>
      <c r="AP48" s="75"/>
    </row>
    <row r="49" spans="1:42" ht="88.5" customHeight="1" thickBot="1">
      <c r="A49" s="78" t="s">
        <v>41</v>
      </c>
      <c r="B49" s="108" t="s">
        <v>117</v>
      </c>
      <c r="C49" s="80" t="s">
        <v>10</v>
      </c>
      <c r="D49" s="65" t="s">
        <v>100</v>
      </c>
      <c r="E49" s="65">
        <v>0.7</v>
      </c>
      <c r="F49" s="122">
        <f>E49</f>
        <v>0.7</v>
      </c>
      <c r="G49" s="122"/>
      <c r="H49" s="222"/>
      <c r="I49" s="222"/>
      <c r="J49" s="68" t="s">
        <v>351</v>
      </c>
      <c r="K49" s="68"/>
      <c r="L49" s="68" t="s">
        <v>407</v>
      </c>
      <c r="M49" s="80" t="s">
        <v>10</v>
      </c>
      <c r="N49" s="65" t="s">
        <v>100</v>
      </c>
      <c r="O49" s="65">
        <v>0.7</v>
      </c>
      <c r="P49" s="122">
        <f>O49</f>
        <v>0.7</v>
      </c>
      <c r="Q49" s="122"/>
      <c r="R49" s="123" t="s">
        <v>417</v>
      </c>
      <c r="S49" s="68" t="s">
        <v>351</v>
      </c>
      <c r="T49" s="68" t="s">
        <v>413</v>
      </c>
      <c r="U49" s="82" t="s">
        <v>10</v>
      </c>
      <c r="V49" s="65" t="s">
        <v>100</v>
      </c>
      <c r="W49" s="65">
        <v>0.7</v>
      </c>
      <c r="X49" s="124">
        <f>W49</f>
        <v>0.7</v>
      </c>
      <c r="Y49" s="124"/>
      <c r="Z49" s="69" t="s">
        <v>551</v>
      </c>
      <c r="AA49" s="68" t="s">
        <v>671</v>
      </c>
      <c r="AB49" s="68" t="s">
        <v>604</v>
      </c>
      <c r="AC49" s="82" t="s">
        <v>10</v>
      </c>
      <c r="AD49" s="65" t="s">
        <v>100</v>
      </c>
      <c r="AE49" s="65">
        <v>0.7</v>
      </c>
      <c r="AF49" s="124">
        <f>AE49</f>
        <v>0.7</v>
      </c>
      <c r="AG49" s="124"/>
      <c r="AH49" s="69" t="s">
        <v>775</v>
      </c>
      <c r="AI49" s="68" t="s">
        <v>671</v>
      </c>
      <c r="AJ49" s="68" t="s">
        <v>604</v>
      </c>
      <c r="AK49" s="82" t="s">
        <v>10</v>
      </c>
      <c r="AL49" s="65" t="s">
        <v>100</v>
      </c>
      <c r="AM49" s="65">
        <v>0.7</v>
      </c>
      <c r="AN49" s="124">
        <f>AM49</f>
        <v>0.7</v>
      </c>
      <c r="AO49" s="124"/>
      <c r="AP49" s="125"/>
    </row>
    <row r="50" spans="1:42" ht="30" customHeight="1" thickBot="1">
      <c r="A50" s="50"/>
      <c r="B50" s="51" t="s">
        <v>42</v>
      </c>
      <c r="C50" s="51" t="s">
        <v>5</v>
      </c>
      <c r="D50" s="120" t="s">
        <v>6</v>
      </c>
      <c r="E50" s="51">
        <v>0.42</v>
      </c>
      <c r="F50" s="51" t="s">
        <v>7</v>
      </c>
      <c r="G50" s="47">
        <f>AVERAGE(G51:G53)</f>
        <v>1</v>
      </c>
      <c r="H50" s="51" t="s">
        <v>0</v>
      </c>
      <c r="I50" s="51"/>
      <c r="J50" s="121"/>
      <c r="K50" s="121"/>
      <c r="L50" s="121"/>
      <c r="M50" s="51" t="s">
        <v>5</v>
      </c>
      <c r="N50" s="120" t="s">
        <v>6</v>
      </c>
      <c r="O50" s="51">
        <v>0.42</v>
      </c>
      <c r="P50" s="51" t="s">
        <v>7</v>
      </c>
      <c r="Q50" s="47">
        <f>AVERAGE(Q51:Q53)</f>
        <v>1</v>
      </c>
      <c r="R50" s="55" t="s">
        <v>410</v>
      </c>
      <c r="S50" s="54" t="s">
        <v>412</v>
      </c>
      <c r="T50" s="54" t="s">
        <v>414</v>
      </c>
      <c r="U50" s="51" t="s">
        <v>5</v>
      </c>
      <c r="V50" s="120" t="s">
        <v>6</v>
      </c>
      <c r="W50" s="51">
        <v>0.42</v>
      </c>
      <c r="X50" s="51" t="s">
        <v>7</v>
      </c>
      <c r="Y50" s="47">
        <f>AVERAGE(Y51:Y53)</f>
        <v>1</v>
      </c>
      <c r="Z50" s="55" t="s">
        <v>544</v>
      </c>
      <c r="AA50" s="54" t="s">
        <v>545</v>
      </c>
      <c r="AB50" s="54" t="s">
        <v>546</v>
      </c>
      <c r="AC50" s="51" t="s">
        <v>5</v>
      </c>
      <c r="AD50" s="120" t="s">
        <v>6</v>
      </c>
      <c r="AE50" s="51">
        <v>0.42</v>
      </c>
      <c r="AF50" s="51" t="s">
        <v>7</v>
      </c>
      <c r="AG50" s="47">
        <f>AVERAGE(AG51:AG53)</f>
        <v>1</v>
      </c>
      <c r="AH50" s="55" t="s">
        <v>544</v>
      </c>
      <c r="AI50" s="54" t="s">
        <v>545</v>
      </c>
      <c r="AJ50" s="54" t="s">
        <v>546</v>
      </c>
      <c r="AK50" s="51" t="s">
        <v>5</v>
      </c>
      <c r="AL50" s="120" t="s">
        <v>6</v>
      </c>
      <c r="AM50" s="51">
        <v>0.42</v>
      </c>
      <c r="AN50" s="51" t="s">
        <v>7</v>
      </c>
      <c r="AO50" s="47">
        <f>AVERAGE(AO51:AO53)</f>
        <v>1</v>
      </c>
      <c r="AP50" s="32"/>
    </row>
    <row r="51" spans="1:42" ht="226.5" customHeight="1" thickBot="1">
      <c r="A51" s="61">
        <v>14</v>
      </c>
      <c r="B51" s="84" t="s">
        <v>120</v>
      </c>
      <c r="C51" s="63" t="s">
        <v>8</v>
      </c>
      <c r="D51" s="64" t="s">
        <v>100</v>
      </c>
      <c r="E51" s="65">
        <v>0.3</v>
      </c>
      <c r="F51" s="66">
        <f>E51</f>
        <v>0.3</v>
      </c>
      <c r="G51" s="66">
        <f>+F51+F52</f>
        <v>1</v>
      </c>
      <c r="H51" s="222" t="s">
        <v>218</v>
      </c>
      <c r="I51" s="222" t="s">
        <v>237</v>
      </c>
      <c r="J51" s="68" t="s">
        <v>302</v>
      </c>
      <c r="K51" s="68"/>
      <c r="L51" s="68" t="s">
        <v>407</v>
      </c>
      <c r="M51" s="63" t="s">
        <v>8</v>
      </c>
      <c r="N51" s="64" t="s">
        <v>100</v>
      </c>
      <c r="O51" s="65">
        <v>0.3</v>
      </c>
      <c r="P51" s="66">
        <f>O51</f>
        <v>0.3</v>
      </c>
      <c r="Q51" s="66">
        <f>+P51+P52</f>
        <v>1</v>
      </c>
      <c r="R51" s="81" t="s">
        <v>417</v>
      </c>
      <c r="S51" s="68" t="s">
        <v>512</v>
      </c>
      <c r="T51" s="68" t="s">
        <v>513</v>
      </c>
      <c r="U51" s="70" t="s">
        <v>8</v>
      </c>
      <c r="V51" s="64" t="s">
        <v>100</v>
      </c>
      <c r="W51" s="65">
        <v>0.3</v>
      </c>
      <c r="X51" s="71">
        <f>W51</f>
        <v>0.3</v>
      </c>
      <c r="Y51" s="71">
        <f>+X51+X52</f>
        <v>1</v>
      </c>
      <c r="Z51" s="69" t="s">
        <v>846</v>
      </c>
      <c r="AA51" s="68" t="s">
        <v>672</v>
      </c>
      <c r="AB51" s="68" t="s">
        <v>604</v>
      </c>
      <c r="AC51" s="70" t="s">
        <v>8</v>
      </c>
      <c r="AD51" s="64" t="s">
        <v>100</v>
      </c>
      <c r="AE51" s="65">
        <v>0.3</v>
      </c>
      <c r="AF51" s="71">
        <f>AE51</f>
        <v>0.3</v>
      </c>
      <c r="AG51" s="71">
        <f>+AF51+AF52</f>
        <v>1</v>
      </c>
      <c r="AH51" s="69" t="s">
        <v>776</v>
      </c>
      <c r="AI51" s="68" t="s">
        <v>903</v>
      </c>
      <c r="AJ51" s="68" t="s">
        <v>604</v>
      </c>
      <c r="AK51" s="70" t="s">
        <v>8</v>
      </c>
      <c r="AL51" s="64" t="s">
        <v>100</v>
      </c>
      <c r="AM51" s="65">
        <v>0.3</v>
      </c>
      <c r="AN51" s="71">
        <f>AM51</f>
        <v>0.3</v>
      </c>
      <c r="AO51" s="71">
        <f>+AN51+AN52</f>
        <v>1</v>
      </c>
      <c r="AP51" s="75"/>
    </row>
    <row r="52" spans="1:42" ht="154.5" customHeight="1" thickBot="1">
      <c r="A52" s="78" t="s">
        <v>43</v>
      </c>
      <c r="B52" s="79" t="s">
        <v>118</v>
      </c>
      <c r="C52" s="80" t="s">
        <v>10</v>
      </c>
      <c r="D52" s="65" t="s">
        <v>100</v>
      </c>
      <c r="E52" s="65">
        <v>0.7</v>
      </c>
      <c r="F52" s="122">
        <f>E52</f>
        <v>0.7</v>
      </c>
      <c r="G52" s="122"/>
      <c r="H52" s="222"/>
      <c r="I52" s="222"/>
      <c r="J52" s="68" t="s">
        <v>279</v>
      </c>
      <c r="K52" s="68"/>
      <c r="L52" s="68" t="s">
        <v>407</v>
      </c>
      <c r="M52" s="80" t="s">
        <v>10</v>
      </c>
      <c r="N52" s="65" t="s">
        <v>100</v>
      </c>
      <c r="O52" s="65">
        <v>0.7</v>
      </c>
      <c r="P52" s="122">
        <f>O52</f>
        <v>0.7</v>
      </c>
      <c r="Q52" s="122"/>
      <c r="R52" s="123" t="s">
        <v>417</v>
      </c>
      <c r="S52" s="68" t="s">
        <v>279</v>
      </c>
      <c r="T52" s="68" t="s">
        <v>413</v>
      </c>
      <c r="U52" s="82" t="s">
        <v>10</v>
      </c>
      <c r="V52" s="65" t="s">
        <v>100</v>
      </c>
      <c r="W52" s="65">
        <v>0.7</v>
      </c>
      <c r="X52" s="124">
        <f>W52</f>
        <v>0.7</v>
      </c>
      <c r="Y52" s="124"/>
      <c r="Z52" s="69" t="s">
        <v>578</v>
      </c>
      <c r="AA52" s="68" t="s">
        <v>609</v>
      </c>
      <c r="AB52" s="68" t="s">
        <v>604</v>
      </c>
      <c r="AC52" s="82" t="s">
        <v>10</v>
      </c>
      <c r="AD52" s="65" t="s">
        <v>100</v>
      </c>
      <c r="AE52" s="65">
        <v>0.7</v>
      </c>
      <c r="AF52" s="124">
        <f>AE52</f>
        <v>0.7</v>
      </c>
      <c r="AG52" s="124"/>
      <c r="AH52" s="69" t="s">
        <v>782</v>
      </c>
      <c r="AI52" s="68" t="s">
        <v>609</v>
      </c>
      <c r="AJ52" s="68" t="s">
        <v>604</v>
      </c>
      <c r="AK52" s="82" t="s">
        <v>10</v>
      </c>
      <c r="AL52" s="65" t="s">
        <v>100</v>
      </c>
      <c r="AM52" s="65">
        <v>0.7</v>
      </c>
      <c r="AN52" s="124">
        <f>AM52</f>
        <v>0.7</v>
      </c>
      <c r="AO52" s="124"/>
      <c r="AP52" s="125"/>
    </row>
    <row r="53" spans="1:42" ht="63.75" customHeight="1" thickBot="1">
      <c r="A53" s="61">
        <v>15</v>
      </c>
      <c r="B53" s="62" t="s">
        <v>119</v>
      </c>
      <c r="C53" s="63" t="s">
        <v>8</v>
      </c>
      <c r="D53" s="64" t="s">
        <v>100</v>
      </c>
      <c r="E53" s="65">
        <v>0.3</v>
      </c>
      <c r="F53" s="66">
        <f>E53</f>
        <v>0.3</v>
      </c>
      <c r="G53" s="66">
        <f>+F53+F54</f>
        <v>1</v>
      </c>
      <c r="H53" s="222" t="s">
        <v>218</v>
      </c>
      <c r="I53" s="222" t="s">
        <v>237</v>
      </c>
      <c r="J53" s="68" t="s">
        <v>399</v>
      </c>
      <c r="K53" s="68"/>
      <c r="L53" s="68" t="s">
        <v>407</v>
      </c>
      <c r="M53" s="63" t="s">
        <v>8</v>
      </c>
      <c r="N53" s="64" t="s">
        <v>100</v>
      </c>
      <c r="O53" s="65">
        <v>0.3</v>
      </c>
      <c r="P53" s="66">
        <f>O53</f>
        <v>0.3</v>
      </c>
      <c r="Q53" s="66">
        <f>+P53+P54</f>
        <v>1</v>
      </c>
      <c r="R53" s="81" t="s">
        <v>417</v>
      </c>
      <c r="S53" s="68" t="s">
        <v>456</v>
      </c>
      <c r="T53" s="68" t="s">
        <v>413</v>
      </c>
      <c r="U53" s="70" t="s">
        <v>8</v>
      </c>
      <c r="V53" s="64" t="s">
        <v>100</v>
      </c>
      <c r="W53" s="65">
        <v>0.3</v>
      </c>
      <c r="X53" s="71">
        <f>W53</f>
        <v>0.3</v>
      </c>
      <c r="Y53" s="71">
        <f>+X53+X54</f>
        <v>1</v>
      </c>
      <c r="Z53" s="69" t="s">
        <v>847</v>
      </c>
      <c r="AA53" s="68" t="s">
        <v>673</v>
      </c>
      <c r="AB53" s="68" t="s">
        <v>604</v>
      </c>
      <c r="AC53" s="70" t="s">
        <v>8</v>
      </c>
      <c r="AD53" s="64" t="s">
        <v>100</v>
      </c>
      <c r="AE53" s="65">
        <v>0.3</v>
      </c>
      <c r="AF53" s="71">
        <f>AE53</f>
        <v>0.3</v>
      </c>
      <c r="AG53" s="71">
        <f>+AF53+AF54</f>
        <v>1</v>
      </c>
      <c r="AH53" s="69" t="s">
        <v>783</v>
      </c>
      <c r="AI53" s="68" t="s">
        <v>673</v>
      </c>
      <c r="AJ53" s="68" t="s">
        <v>604</v>
      </c>
      <c r="AK53" s="70" t="s">
        <v>8</v>
      </c>
      <c r="AL53" s="64" t="s">
        <v>100</v>
      </c>
      <c r="AM53" s="65">
        <v>0.3</v>
      </c>
      <c r="AN53" s="71">
        <f>AM53</f>
        <v>0.3</v>
      </c>
      <c r="AO53" s="71">
        <f>+AN53+AN54</f>
        <v>1</v>
      </c>
      <c r="AP53" s="75"/>
    </row>
    <row r="54" spans="1:42" ht="116.25" customHeight="1" thickBot="1">
      <c r="A54" s="78" t="s">
        <v>44</v>
      </c>
      <c r="B54" s="108" t="s">
        <v>122</v>
      </c>
      <c r="C54" s="80" t="s">
        <v>10</v>
      </c>
      <c r="D54" s="65" t="s">
        <v>100</v>
      </c>
      <c r="E54" s="65">
        <v>0.7</v>
      </c>
      <c r="F54" s="122">
        <f>E54</f>
        <v>0.7</v>
      </c>
      <c r="G54" s="122"/>
      <c r="H54" s="222"/>
      <c r="I54" s="222"/>
      <c r="J54" s="68" t="s">
        <v>280</v>
      </c>
      <c r="K54" s="68"/>
      <c r="L54" s="68" t="s">
        <v>407</v>
      </c>
      <c r="M54" s="80" t="s">
        <v>10</v>
      </c>
      <c r="N54" s="65" t="s">
        <v>100</v>
      </c>
      <c r="O54" s="65">
        <v>0.7</v>
      </c>
      <c r="P54" s="122">
        <f>O54</f>
        <v>0.7</v>
      </c>
      <c r="Q54" s="122"/>
      <c r="R54" s="123" t="s">
        <v>417</v>
      </c>
      <c r="S54" s="68" t="s">
        <v>457</v>
      </c>
      <c r="T54" s="68" t="s">
        <v>413</v>
      </c>
      <c r="U54" s="82" t="s">
        <v>10</v>
      </c>
      <c r="V54" s="65" t="s">
        <v>100</v>
      </c>
      <c r="W54" s="65">
        <v>0.7</v>
      </c>
      <c r="X54" s="124">
        <f>W54</f>
        <v>0.7</v>
      </c>
      <c r="Y54" s="124"/>
      <c r="Z54" s="69" t="s">
        <v>577</v>
      </c>
      <c r="AA54" s="68" t="s">
        <v>674</v>
      </c>
      <c r="AB54" s="68" t="s">
        <v>413</v>
      </c>
      <c r="AC54" s="82" t="s">
        <v>10</v>
      </c>
      <c r="AD54" s="65" t="s">
        <v>100</v>
      </c>
      <c r="AE54" s="65">
        <v>0.7</v>
      </c>
      <c r="AF54" s="124">
        <f>AE54</f>
        <v>0.7</v>
      </c>
      <c r="AG54" s="124"/>
      <c r="AH54" s="69" t="s">
        <v>784</v>
      </c>
      <c r="AI54" s="68" t="s">
        <v>674</v>
      </c>
      <c r="AJ54" s="68" t="s">
        <v>413</v>
      </c>
      <c r="AK54" s="82" t="s">
        <v>10</v>
      </c>
      <c r="AL54" s="65" t="s">
        <v>100</v>
      </c>
      <c r="AM54" s="65">
        <v>0.7</v>
      </c>
      <c r="AN54" s="124">
        <f>AM54</f>
        <v>0.7</v>
      </c>
      <c r="AO54" s="124"/>
      <c r="AP54" s="125"/>
    </row>
    <row r="55" spans="1:42" ht="48.75" customHeight="1" thickBot="1">
      <c r="A55" s="50"/>
      <c r="B55" s="51" t="s">
        <v>45</v>
      </c>
      <c r="C55" s="51" t="s">
        <v>5</v>
      </c>
      <c r="D55" s="120" t="s">
        <v>6</v>
      </c>
      <c r="E55" s="51">
        <v>0.42</v>
      </c>
      <c r="F55" s="51" t="s">
        <v>7</v>
      </c>
      <c r="G55" s="52">
        <f>AVERAGE(G56:G70)</f>
        <v>0.868</v>
      </c>
      <c r="H55" s="51" t="s">
        <v>0</v>
      </c>
      <c r="I55" s="51"/>
      <c r="J55" s="121"/>
      <c r="K55" s="121"/>
      <c r="L55" s="121"/>
      <c r="M55" s="51" t="s">
        <v>5</v>
      </c>
      <c r="N55" s="120" t="s">
        <v>6</v>
      </c>
      <c r="O55" s="51">
        <v>0.42</v>
      </c>
      <c r="P55" s="51" t="s">
        <v>7</v>
      </c>
      <c r="Q55" s="52">
        <f>AVERAGE(Q56:Q70)</f>
        <v>0.868</v>
      </c>
      <c r="R55" s="55" t="s">
        <v>410</v>
      </c>
      <c r="S55" s="54" t="s">
        <v>412</v>
      </c>
      <c r="T55" s="54" t="s">
        <v>414</v>
      </c>
      <c r="U55" s="51" t="s">
        <v>5</v>
      </c>
      <c r="V55" s="120" t="s">
        <v>6</v>
      </c>
      <c r="W55" s="51">
        <v>0.42</v>
      </c>
      <c r="X55" s="51" t="s">
        <v>7</v>
      </c>
      <c r="Y55" s="52">
        <f>AVERAGE(Y56:Y70)</f>
        <v>0.756</v>
      </c>
      <c r="Z55" s="55" t="s">
        <v>544</v>
      </c>
      <c r="AA55" s="54" t="s">
        <v>545</v>
      </c>
      <c r="AB55" s="54" t="s">
        <v>546</v>
      </c>
      <c r="AC55" s="51" t="s">
        <v>5</v>
      </c>
      <c r="AD55" s="120" t="s">
        <v>6</v>
      </c>
      <c r="AE55" s="51">
        <v>0.42</v>
      </c>
      <c r="AF55" s="51" t="s">
        <v>7</v>
      </c>
      <c r="AG55" s="52">
        <f>AVERAGE(AG56:AG70)</f>
        <v>0.732</v>
      </c>
      <c r="AH55" s="55" t="s">
        <v>544</v>
      </c>
      <c r="AI55" s="54" t="s">
        <v>545</v>
      </c>
      <c r="AJ55" s="54" t="s">
        <v>546</v>
      </c>
      <c r="AK55" s="51" t="s">
        <v>5</v>
      </c>
      <c r="AL55" s="120" t="s">
        <v>6</v>
      </c>
      <c r="AM55" s="51">
        <v>0.42</v>
      </c>
      <c r="AN55" s="51" t="s">
        <v>7</v>
      </c>
      <c r="AO55" s="52">
        <f>AVERAGE(AO56:AO70)</f>
        <v>0.812</v>
      </c>
      <c r="AP55" s="32"/>
    </row>
    <row r="56" spans="1:42" ht="313.5" customHeight="1" thickBot="1">
      <c r="A56" s="61">
        <v>16</v>
      </c>
      <c r="B56" s="62" t="s">
        <v>123</v>
      </c>
      <c r="C56" s="63" t="s">
        <v>8</v>
      </c>
      <c r="D56" s="64" t="s">
        <v>100</v>
      </c>
      <c r="E56" s="65">
        <v>0.3</v>
      </c>
      <c r="F56" s="66">
        <f>E56</f>
        <v>0.3</v>
      </c>
      <c r="G56" s="66">
        <f>+F56+F57</f>
        <v>1</v>
      </c>
      <c r="H56" s="222" t="s">
        <v>219</v>
      </c>
      <c r="I56" s="222" t="s">
        <v>237</v>
      </c>
      <c r="J56" s="68" t="s">
        <v>303</v>
      </c>
      <c r="K56" s="68"/>
      <c r="L56" s="68" t="s">
        <v>407</v>
      </c>
      <c r="M56" s="63" t="s">
        <v>8</v>
      </c>
      <c r="N56" s="64" t="s">
        <v>100</v>
      </c>
      <c r="O56" s="65">
        <v>0.3</v>
      </c>
      <c r="P56" s="66">
        <f>O56</f>
        <v>0.3</v>
      </c>
      <c r="Q56" s="66">
        <f>+P56+P57</f>
        <v>1</v>
      </c>
      <c r="R56" s="81" t="s">
        <v>417</v>
      </c>
      <c r="S56" s="68" t="s">
        <v>514</v>
      </c>
      <c r="T56" s="68" t="s">
        <v>458</v>
      </c>
      <c r="U56" s="70" t="s">
        <v>8</v>
      </c>
      <c r="V56" s="64" t="s">
        <v>101</v>
      </c>
      <c r="W56" s="65">
        <v>0.18</v>
      </c>
      <c r="X56" s="71">
        <f>W56</f>
        <v>0.18</v>
      </c>
      <c r="Y56" s="71">
        <f>+X56+X57</f>
        <v>0.6</v>
      </c>
      <c r="Z56" s="69" t="s">
        <v>640</v>
      </c>
      <c r="AA56" s="68" t="s">
        <v>726</v>
      </c>
      <c r="AB56" s="74" t="s">
        <v>643</v>
      </c>
      <c r="AC56" s="70" t="s">
        <v>8</v>
      </c>
      <c r="AD56" s="64" t="s">
        <v>101</v>
      </c>
      <c r="AE56" s="65">
        <v>0.18</v>
      </c>
      <c r="AF56" s="71">
        <f>AE56</f>
        <v>0.18</v>
      </c>
      <c r="AG56" s="71">
        <f>+AF56+AF57</f>
        <v>0.6</v>
      </c>
      <c r="AH56" s="69" t="s">
        <v>867</v>
      </c>
      <c r="AI56" s="68" t="s">
        <v>938</v>
      </c>
      <c r="AJ56" s="74" t="s">
        <v>904</v>
      </c>
      <c r="AK56" s="70" t="s">
        <v>8</v>
      </c>
      <c r="AL56" s="64" t="s">
        <v>101</v>
      </c>
      <c r="AM56" s="65">
        <v>0.18</v>
      </c>
      <c r="AN56" s="71">
        <f>AM56</f>
        <v>0.18</v>
      </c>
      <c r="AO56" s="71">
        <f>+AN56+AN57</f>
        <v>0.6</v>
      </c>
      <c r="AP56" s="75"/>
    </row>
    <row r="57" spans="1:42" ht="99" customHeight="1" thickBot="1">
      <c r="A57" s="78" t="s">
        <v>46</v>
      </c>
      <c r="B57" s="79" t="s">
        <v>124</v>
      </c>
      <c r="C57" s="80" t="s">
        <v>10</v>
      </c>
      <c r="D57" s="65" t="s">
        <v>100</v>
      </c>
      <c r="E57" s="65">
        <v>0.7</v>
      </c>
      <c r="F57" s="215">
        <f>AVERAGE(E57:E58)</f>
        <v>0.7</v>
      </c>
      <c r="G57" s="126"/>
      <c r="H57" s="222"/>
      <c r="I57" s="222"/>
      <c r="J57" s="68" t="s">
        <v>281</v>
      </c>
      <c r="K57" s="68"/>
      <c r="L57" s="68" t="s">
        <v>407</v>
      </c>
      <c r="M57" s="80" t="s">
        <v>10</v>
      </c>
      <c r="N57" s="65" t="s">
        <v>100</v>
      </c>
      <c r="O57" s="65">
        <v>0.7</v>
      </c>
      <c r="P57" s="215">
        <f>AVERAGE(O57:O58)</f>
        <v>0.7</v>
      </c>
      <c r="Q57" s="126"/>
      <c r="R57" s="127" t="s">
        <v>417</v>
      </c>
      <c r="S57" s="68" t="s">
        <v>515</v>
      </c>
      <c r="T57" s="68" t="s">
        <v>458</v>
      </c>
      <c r="U57" s="82" t="s">
        <v>10</v>
      </c>
      <c r="V57" s="65" t="s">
        <v>101</v>
      </c>
      <c r="W57" s="65">
        <v>0.42</v>
      </c>
      <c r="X57" s="214">
        <f>AVERAGE(W57:W58)</f>
        <v>0.42</v>
      </c>
      <c r="Y57" s="128"/>
      <c r="Z57" s="69" t="s">
        <v>281</v>
      </c>
      <c r="AA57" s="68" t="s">
        <v>675</v>
      </c>
      <c r="AB57" s="68" t="s">
        <v>712</v>
      </c>
      <c r="AC57" s="82" t="s">
        <v>10</v>
      </c>
      <c r="AD57" s="65" t="s">
        <v>101</v>
      </c>
      <c r="AE57" s="65">
        <v>0.42</v>
      </c>
      <c r="AF57" s="214">
        <f>AVERAGE(AE57:AE58)</f>
        <v>0.42</v>
      </c>
      <c r="AG57" s="128"/>
      <c r="AH57" s="69" t="s">
        <v>754</v>
      </c>
      <c r="AI57" s="68" t="s">
        <v>905</v>
      </c>
      <c r="AJ57" s="68" t="s">
        <v>907</v>
      </c>
      <c r="AK57" s="82" t="s">
        <v>10</v>
      </c>
      <c r="AL57" s="65" t="s">
        <v>101</v>
      </c>
      <c r="AM57" s="65">
        <v>0.42</v>
      </c>
      <c r="AN57" s="214">
        <f>AVERAGE(AM57:AM58)</f>
        <v>0.42</v>
      </c>
      <c r="AO57" s="128"/>
      <c r="AP57" s="117"/>
    </row>
    <row r="58" spans="1:42" ht="114.75" customHeight="1" thickBot="1">
      <c r="A58" s="78" t="s">
        <v>47</v>
      </c>
      <c r="B58" s="79" t="s">
        <v>125</v>
      </c>
      <c r="C58" s="80" t="s">
        <v>10</v>
      </c>
      <c r="D58" s="65" t="s">
        <v>100</v>
      </c>
      <c r="E58" s="65">
        <v>0.7</v>
      </c>
      <c r="F58" s="215"/>
      <c r="G58" s="126"/>
      <c r="H58" s="222"/>
      <c r="I58" s="222"/>
      <c r="J58" s="68" t="s">
        <v>368</v>
      </c>
      <c r="K58" s="68"/>
      <c r="L58" s="68" t="s">
        <v>407</v>
      </c>
      <c r="M58" s="80" t="s">
        <v>10</v>
      </c>
      <c r="N58" s="65" t="s">
        <v>100</v>
      </c>
      <c r="O58" s="65">
        <v>0.7</v>
      </c>
      <c r="P58" s="215"/>
      <c r="Q58" s="126"/>
      <c r="R58" s="127" t="s">
        <v>417</v>
      </c>
      <c r="S58" s="68" t="s">
        <v>482</v>
      </c>
      <c r="T58" s="68" t="s">
        <v>458</v>
      </c>
      <c r="U58" s="82" t="s">
        <v>10</v>
      </c>
      <c r="V58" s="65" t="s">
        <v>101</v>
      </c>
      <c r="W58" s="65">
        <v>0.42</v>
      </c>
      <c r="X58" s="214"/>
      <c r="Y58" s="128"/>
      <c r="Z58" s="69" t="s">
        <v>552</v>
      </c>
      <c r="AA58" s="68" t="s">
        <v>641</v>
      </c>
      <c r="AB58" s="68" t="s">
        <v>711</v>
      </c>
      <c r="AC58" s="82" t="s">
        <v>10</v>
      </c>
      <c r="AD58" s="65" t="s">
        <v>101</v>
      </c>
      <c r="AE58" s="65">
        <v>0.42</v>
      </c>
      <c r="AF58" s="214"/>
      <c r="AG58" s="128"/>
      <c r="AH58" s="69" t="s">
        <v>868</v>
      </c>
      <c r="AI58" s="68" t="s">
        <v>906</v>
      </c>
      <c r="AJ58" s="68" t="s">
        <v>907</v>
      </c>
      <c r="AK58" s="82" t="s">
        <v>10</v>
      </c>
      <c r="AL58" s="65" t="s">
        <v>101</v>
      </c>
      <c r="AM58" s="65">
        <v>0.42</v>
      </c>
      <c r="AN58" s="214"/>
      <c r="AO58" s="128"/>
      <c r="AP58" s="117"/>
    </row>
    <row r="59" spans="1:42" ht="154.5" customHeight="1" thickBot="1">
      <c r="A59" s="61">
        <v>17</v>
      </c>
      <c r="B59" s="62" t="s">
        <v>126</v>
      </c>
      <c r="C59" s="63" t="s">
        <v>8</v>
      </c>
      <c r="D59" s="64" t="s">
        <v>101</v>
      </c>
      <c r="E59" s="65">
        <v>0.18</v>
      </c>
      <c r="F59" s="66">
        <f>E59</f>
        <v>0.18</v>
      </c>
      <c r="G59" s="66">
        <f>+F59+F60</f>
        <v>0.6</v>
      </c>
      <c r="H59" s="222" t="s">
        <v>220</v>
      </c>
      <c r="I59" s="222" t="s">
        <v>237</v>
      </c>
      <c r="J59" s="83" t="s">
        <v>369</v>
      </c>
      <c r="K59" s="68"/>
      <c r="L59" s="68" t="s">
        <v>400</v>
      </c>
      <c r="M59" s="63" t="s">
        <v>8</v>
      </c>
      <c r="N59" s="64" t="s">
        <v>101</v>
      </c>
      <c r="O59" s="65">
        <v>0.18</v>
      </c>
      <c r="P59" s="66">
        <f>O59</f>
        <v>0.18</v>
      </c>
      <c r="Q59" s="66">
        <f>+P59+P60</f>
        <v>0.6</v>
      </c>
      <c r="R59" s="69" t="s">
        <v>540</v>
      </c>
      <c r="S59" s="68" t="s">
        <v>516</v>
      </c>
      <c r="T59" s="68" t="s">
        <v>483</v>
      </c>
      <c r="U59" s="70" t="s">
        <v>8</v>
      </c>
      <c r="V59" s="64" t="s">
        <v>100</v>
      </c>
      <c r="W59" s="65">
        <v>0.3</v>
      </c>
      <c r="X59" s="71">
        <f>W59</f>
        <v>0.3</v>
      </c>
      <c r="Y59" s="71">
        <f>+X59+X60</f>
        <v>0.72</v>
      </c>
      <c r="Z59" s="69" t="s">
        <v>576</v>
      </c>
      <c r="AA59" s="68" t="s">
        <v>722</v>
      </c>
      <c r="AB59" s="68" t="s">
        <v>723</v>
      </c>
      <c r="AC59" s="70" t="s">
        <v>8</v>
      </c>
      <c r="AD59" s="65" t="s">
        <v>101</v>
      </c>
      <c r="AE59" s="65">
        <v>0.18</v>
      </c>
      <c r="AF59" s="71">
        <f>AE59</f>
        <v>0.18</v>
      </c>
      <c r="AG59" s="71">
        <f>+AF59+AF60</f>
        <v>0.6</v>
      </c>
      <c r="AH59" s="69" t="s">
        <v>785</v>
      </c>
      <c r="AI59" s="68" t="s">
        <v>908</v>
      </c>
      <c r="AJ59" s="68" t="s">
        <v>909</v>
      </c>
      <c r="AK59" s="70" t="s">
        <v>8</v>
      </c>
      <c r="AL59" s="65" t="s">
        <v>100</v>
      </c>
      <c r="AM59" s="65">
        <v>0.3</v>
      </c>
      <c r="AN59" s="71">
        <f>AM59</f>
        <v>0.3</v>
      </c>
      <c r="AO59" s="71">
        <f>+AN59+AN60</f>
        <v>1</v>
      </c>
      <c r="AP59" s="75"/>
    </row>
    <row r="60" spans="1:42" ht="254.25" customHeight="1" thickBot="1">
      <c r="A60" s="78" t="s">
        <v>48</v>
      </c>
      <c r="B60" s="108" t="s">
        <v>127</v>
      </c>
      <c r="C60" s="80" t="s">
        <v>10</v>
      </c>
      <c r="D60" s="65" t="s">
        <v>101</v>
      </c>
      <c r="E60" s="65">
        <v>0.42</v>
      </c>
      <c r="F60" s="215">
        <f>AVERAGE(E60:E61)</f>
        <v>0.42</v>
      </c>
      <c r="G60" s="126"/>
      <c r="H60" s="222"/>
      <c r="I60" s="222"/>
      <c r="J60" s="83" t="s">
        <v>352</v>
      </c>
      <c r="K60" s="68" t="s">
        <v>353</v>
      </c>
      <c r="L60" s="68" t="s">
        <v>380</v>
      </c>
      <c r="M60" s="80" t="s">
        <v>10</v>
      </c>
      <c r="N60" s="65" t="s">
        <v>101</v>
      </c>
      <c r="O60" s="65">
        <v>0.42</v>
      </c>
      <c r="P60" s="215">
        <f>AVERAGE(O60:O61)</f>
        <v>0.42</v>
      </c>
      <c r="Q60" s="126"/>
      <c r="R60" s="127" t="s">
        <v>421</v>
      </c>
      <c r="S60" s="68" t="s">
        <v>459</v>
      </c>
      <c r="T60" s="68" t="s">
        <v>461</v>
      </c>
      <c r="U60" s="82" t="s">
        <v>10</v>
      </c>
      <c r="V60" s="65" t="s">
        <v>101</v>
      </c>
      <c r="W60" s="65">
        <v>0.42</v>
      </c>
      <c r="X60" s="214">
        <f>AVERAGE(W60:W61)</f>
        <v>0.42</v>
      </c>
      <c r="Y60" s="128"/>
      <c r="Z60" s="69" t="s">
        <v>740</v>
      </c>
      <c r="AA60" s="68" t="s">
        <v>676</v>
      </c>
      <c r="AB60" s="68" t="s">
        <v>677</v>
      </c>
      <c r="AC60" s="82" t="s">
        <v>10</v>
      </c>
      <c r="AD60" s="65" t="s">
        <v>101</v>
      </c>
      <c r="AE60" s="65">
        <v>0.42</v>
      </c>
      <c r="AF60" s="214">
        <f>AVERAGE(AE60:AE61)</f>
        <v>0.42</v>
      </c>
      <c r="AG60" s="128"/>
      <c r="AH60" s="69" t="s">
        <v>869</v>
      </c>
      <c r="AI60" s="68" t="s">
        <v>910</v>
      </c>
      <c r="AJ60" s="68" t="s">
        <v>909</v>
      </c>
      <c r="AK60" s="82" t="s">
        <v>10</v>
      </c>
      <c r="AL60" s="65" t="s">
        <v>100</v>
      </c>
      <c r="AM60" s="65">
        <v>0.7</v>
      </c>
      <c r="AN60" s="214">
        <f>AVERAGE(AM60:AM61)</f>
        <v>0.7</v>
      </c>
      <c r="AO60" s="128"/>
      <c r="AP60" s="117"/>
    </row>
    <row r="61" spans="1:42" ht="127.5" customHeight="1" thickBot="1">
      <c r="A61" s="78" t="s">
        <v>49</v>
      </c>
      <c r="B61" s="79" t="s">
        <v>128</v>
      </c>
      <c r="C61" s="80" t="s">
        <v>10</v>
      </c>
      <c r="D61" s="65" t="s">
        <v>101</v>
      </c>
      <c r="E61" s="65">
        <v>0.42</v>
      </c>
      <c r="F61" s="215"/>
      <c r="G61" s="126"/>
      <c r="H61" s="222"/>
      <c r="I61" s="222"/>
      <c r="J61" s="83" t="s">
        <v>305</v>
      </c>
      <c r="K61" s="68" t="s">
        <v>304</v>
      </c>
      <c r="L61" s="68" t="s">
        <v>380</v>
      </c>
      <c r="M61" s="80" t="s">
        <v>10</v>
      </c>
      <c r="N61" s="65" t="s">
        <v>101</v>
      </c>
      <c r="O61" s="65">
        <v>0.42</v>
      </c>
      <c r="P61" s="215"/>
      <c r="Q61" s="126"/>
      <c r="R61" s="129" t="s">
        <v>541</v>
      </c>
      <c r="S61" s="68" t="s">
        <v>460</v>
      </c>
      <c r="T61" s="68" t="s">
        <v>461</v>
      </c>
      <c r="U61" s="82" t="s">
        <v>10</v>
      </c>
      <c r="V61" s="65" t="s">
        <v>101</v>
      </c>
      <c r="W61" s="65">
        <v>0.42</v>
      </c>
      <c r="X61" s="214"/>
      <c r="Y61" s="128"/>
      <c r="Z61" s="69" t="s">
        <v>848</v>
      </c>
      <c r="AA61" s="68" t="s">
        <v>678</v>
      </c>
      <c r="AB61" s="68" t="s">
        <v>679</v>
      </c>
      <c r="AC61" s="82" t="s">
        <v>10</v>
      </c>
      <c r="AD61" s="65" t="s">
        <v>101</v>
      </c>
      <c r="AE61" s="65">
        <v>0.42</v>
      </c>
      <c r="AF61" s="214"/>
      <c r="AG61" s="128"/>
      <c r="AH61" s="106" t="s">
        <v>786</v>
      </c>
      <c r="AI61" s="68" t="s">
        <v>911</v>
      </c>
      <c r="AJ61" s="68" t="s">
        <v>679</v>
      </c>
      <c r="AK61" s="82" t="s">
        <v>10</v>
      </c>
      <c r="AL61" s="65" t="s">
        <v>100</v>
      </c>
      <c r="AM61" s="65">
        <v>0.7</v>
      </c>
      <c r="AN61" s="214"/>
      <c r="AO61" s="128"/>
      <c r="AP61" s="117"/>
    </row>
    <row r="62" spans="1:42" ht="111.75" customHeight="1" thickBot="1">
      <c r="A62" s="61">
        <v>18</v>
      </c>
      <c r="B62" s="84" t="s">
        <v>129</v>
      </c>
      <c r="C62" s="63" t="s">
        <v>8</v>
      </c>
      <c r="D62" s="64" t="s">
        <v>100</v>
      </c>
      <c r="E62" s="65">
        <v>0.3</v>
      </c>
      <c r="F62" s="66">
        <f>E62</f>
        <v>0.3</v>
      </c>
      <c r="G62" s="66">
        <f>+F62+F63</f>
        <v>1</v>
      </c>
      <c r="H62" s="222" t="s">
        <v>220</v>
      </c>
      <c r="I62" s="222" t="s">
        <v>237</v>
      </c>
      <c r="J62" s="68" t="s">
        <v>354</v>
      </c>
      <c r="K62" s="68"/>
      <c r="L62" s="68" t="s">
        <v>407</v>
      </c>
      <c r="M62" s="63" t="s">
        <v>8</v>
      </c>
      <c r="N62" s="64" t="s">
        <v>100</v>
      </c>
      <c r="O62" s="65">
        <v>0.3</v>
      </c>
      <c r="P62" s="66">
        <f>O62</f>
        <v>0.3</v>
      </c>
      <c r="Q62" s="66">
        <f>+P62+P63</f>
        <v>1</v>
      </c>
      <c r="R62" s="81" t="s">
        <v>417</v>
      </c>
      <c r="S62" s="68" t="s">
        <v>354</v>
      </c>
      <c r="T62" s="68" t="s">
        <v>413</v>
      </c>
      <c r="U62" s="70" t="s">
        <v>8</v>
      </c>
      <c r="V62" s="64" t="s">
        <v>100</v>
      </c>
      <c r="W62" s="65">
        <v>0.3</v>
      </c>
      <c r="X62" s="71">
        <f>W62</f>
        <v>0.3</v>
      </c>
      <c r="Y62" s="71">
        <f>+X62+X63</f>
        <v>0.72</v>
      </c>
      <c r="Z62" s="69" t="s">
        <v>553</v>
      </c>
      <c r="AA62" s="68" t="s">
        <v>680</v>
      </c>
      <c r="AB62" s="68" t="s">
        <v>604</v>
      </c>
      <c r="AC62" s="70" t="s">
        <v>8</v>
      </c>
      <c r="AD62" s="64" t="s">
        <v>100</v>
      </c>
      <c r="AE62" s="65">
        <v>0.3</v>
      </c>
      <c r="AF62" s="71">
        <f>AE62</f>
        <v>0.3</v>
      </c>
      <c r="AG62" s="71">
        <f>+AF62+AF63</f>
        <v>0.72</v>
      </c>
      <c r="AH62" s="69" t="s">
        <v>787</v>
      </c>
      <c r="AI62" s="68" t="s">
        <v>680</v>
      </c>
      <c r="AJ62" s="68" t="s">
        <v>604</v>
      </c>
      <c r="AK62" s="70" t="s">
        <v>8</v>
      </c>
      <c r="AL62" s="64" t="s">
        <v>100</v>
      </c>
      <c r="AM62" s="65">
        <v>0.3</v>
      </c>
      <c r="AN62" s="71">
        <f>AM62</f>
        <v>0.3</v>
      </c>
      <c r="AO62" s="71">
        <f>+AN62+AN63</f>
        <v>0.72</v>
      </c>
      <c r="AP62" s="75"/>
    </row>
    <row r="63" spans="1:42" ht="285" customHeight="1" thickBot="1">
      <c r="A63" s="78" t="s">
        <v>50</v>
      </c>
      <c r="B63" s="79" t="s">
        <v>130</v>
      </c>
      <c r="C63" s="80" t="s">
        <v>10</v>
      </c>
      <c r="D63" s="65" t="s">
        <v>100</v>
      </c>
      <c r="E63" s="65">
        <v>0.7</v>
      </c>
      <c r="F63" s="215">
        <f>AVERAGE(E63:E64)</f>
        <v>0.7</v>
      </c>
      <c r="G63" s="126"/>
      <c r="H63" s="222"/>
      <c r="I63" s="222"/>
      <c r="J63" s="68" t="s">
        <v>282</v>
      </c>
      <c r="K63" s="68"/>
      <c r="L63" s="68" t="s">
        <v>407</v>
      </c>
      <c r="M63" s="80" t="s">
        <v>10</v>
      </c>
      <c r="N63" s="65" t="s">
        <v>100</v>
      </c>
      <c r="O63" s="65">
        <v>0.7</v>
      </c>
      <c r="P63" s="215">
        <f>AVERAGE(O63:O64)</f>
        <v>0.7</v>
      </c>
      <c r="Q63" s="126"/>
      <c r="R63" s="127" t="s">
        <v>417</v>
      </c>
      <c r="S63" s="68" t="s">
        <v>517</v>
      </c>
      <c r="T63" s="68" t="s">
        <v>458</v>
      </c>
      <c r="U63" s="82" t="s">
        <v>10</v>
      </c>
      <c r="V63" s="65" t="s">
        <v>101</v>
      </c>
      <c r="W63" s="65">
        <v>0.42</v>
      </c>
      <c r="X63" s="214">
        <f>AVERAGE(W63:W64)</f>
        <v>0.42</v>
      </c>
      <c r="Y63" s="128"/>
      <c r="Z63" s="69" t="s">
        <v>575</v>
      </c>
      <c r="AA63" s="68" t="s">
        <v>727</v>
      </c>
      <c r="AB63" s="74" t="s">
        <v>643</v>
      </c>
      <c r="AC63" s="82" t="s">
        <v>10</v>
      </c>
      <c r="AD63" s="65" t="s">
        <v>101</v>
      </c>
      <c r="AE63" s="65">
        <v>0.42</v>
      </c>
      <c r="AF63" s="214">
        <f>AVERAGE(AE63:AE64)</f>
        <v>0.42</v>
      </c>
      <c r="AG63" s="128"/>
      <c r="AH63" s="106" t="s">
        <v>788</v>
      </c>
      <c r="AI63" s="68" t="s">
        <v>939</v>
      </c>
      <c r="AJ63" s="74" t="s">
        <v>643</v>
      </c>
      <c r="AK63" s="82" t="s">
        <v>10</v>
      </c>
      <c r="AL63" s="65" t="s">
        <v>101</v>
      </c>
      <c r="AM63" s="65">
        <v>0.42</v>
      </c>
      <c r="AN63" s="214">
        <f>AVERAGE(AM63:AM64)</f>
        <v>0.42</v>
      </c>
      <c r="AO63" s="128"/>
      <c r="AP63" s="117"/>
    </row>
    <row r="64" spans="1:42" ht="150" customHeight="1" thickBot="1">
      <c r="A64" s="78" t="s">
        <v>51</v>
      </c>
      <c r="B64" s="79" t="s">
        <v>131</v>
      </c>
      <c r="C64" s="80" t="s">
        <v>10</v>
      </c>
      <c r="D64" s="65" t="s">
        <v>100</v>
      </c>
      <c r="E64" s="65">
        <v>0.7</v>
      </c>
      <c r="F64" s="215"/>
      <c r="G64" s="126"/>
      <c r="H64" s="222"/>
      <c r="I64" s="222"/>
      <c r="J64" s="68" t="s">
        <v>355</v>
      </c>
      <c r="K64" s="68"/>
      <c r="L64" s="68" t="s">
        <v>407</v>
      </c>
      <c r="M64" s="80" t="s">
        <v>10</v>
      </c>
      <c r="N64" s="65" t="s">
        <v>100</v>
      </c>
      <c r="O64" s="65">
        <v>0.7</v>
      </c>
      <c r="P64" s="215"/>
      <c r="Q64" s="126"/>
      <c r="R64" s="127" t="s">
        <v>417</v>
      </c>
      <c r="S64" s="68" t="s">
        <v>518</v>
      </c>
      <c r="T64" s="68" t="s">
        <v>458</v>
      </c>
      <c r="U64" s="82" t="s">
        <v>10</v>
      </c>
      <c r="V64" s="65" t="s">
        <v>101</v>
      </c>
      <c r="W64" s="65">
        <v>0.42</v>
      </c>
      <c r="X64" s="214"/>
      <c r="Y64" s="128"/>
      <c r="Z64" s="69" t="s">
        <v>554</v>
      </c>
      <c r="AA64" s="68" t="s">
        <v>681</v>
      </c>
      <c r="AB64" s="74" t="s">
        <v>610</v>
      </c>
      <c r="AC64" s="82" t="s">
        <v>10</v>
      </c>
      <c r="AD64" s="65" t="s">
        <v>101</v>
      </c>
      <c r="AE64" s="65">
        <v>0.42</v>
      </c>
      <c r="AF64" s="214"/>
      <c r="AG64" s="128"/>
      <c r="AH64" s="106" t="s">
        <v>760</v>
      </c>
      <c r="AI64" s="74" t="s">
        <v>940</v>
      </c>
      <c r="AJ64" s="74" t="s">
        <v>941</v>
      </c>
      <c r="AK64" s="82" t="s">
        <v>10</v>
      </c>
      <c r="AL64" s="65" t="s">
        <v>101</v>
      </c>
      <c r="AM64" s="65">
        <v>0.42</v>
      </c>
      <c r="AN64" s="214"/>
      <c r="AO64" s="128"/>
      <c r="AP64" s="117"/>
    </row>
    <row r="65" spans="1:42" ht="158.25" customHeight="1" thickBot="1">
      <c r="A65" s="61">
        <v>19</v>
      </c>
      <c r="B65" s="62" t="s">
        <v>132</v>
      </c>
      <c r="C65" s="63" t="s">
        <v>8</v>
      </c>
      <c r="D65" s="64" t="s">
        <v>100</v>
      </c>
      <c r="E65" s="65">
        <v>0.3</v>
      </c>
      <c r="F65" s="66">
        <f>E65</f>
        <v>0.3</v>
      </c>
      <c r="G65" s="66">
        <f>+F65+F66</f>
        <v>1</v>
      </c>
      <c r="H65" s="222" t="s">
        <v>221</v>
      </c>
      <c r="I65" s="222" t="s">
        <v>237</v>
      </c>
      <c r="J65" s="68" t="s">
        <v>356</v>
      </c>
      <c r="K65" s="68"/>
      <c r="L65" s="68" t="s">
        <v>407</v>
      </c>
      <c r="M65" s="63" t="s">
        <v>8</v>
      </c>
      <c r="N65" s="64" t="s">
        <v>100</v>
      </c>
      <c r="O65" s="65">
        <v>0.3</v>
      </c>
      <c r="P65" s="66">
        <f>O65</f>
        <v>0.3</v>
      </c>
      <c r="Q65" s="66">
        <f>+P65+P66</f>
        <v>1</v>
      </c>
      <c r="R65" s="81" t="s">
        <v>417</v>
      </c>
      <c r="S65" s="68" t="s">
        <v>519</v>
      </c>
      <c r="T65" s="68" t="s">
        <v>413</v>
      </c>
      <c r="U65" s="70" t="s">
        <v>8</v>
      </c>
      <c r="V65" s="64" t="s">
        <v>100</v>
      </c>
      <c r="W65" s="65">
        <v>0.3</v>
      </c>
      <c r="X65" s="71">
        <f>W65</f>
        <v>0.3</v>
      </c>
      <c r="Y65" s="71">
        <f>+X65+X66</f>
        <v>1</v>
      </c>
      <c r="Z65" s="69" t="s">
        <v>555</v>
      </c>
      <c r="AA65" s="68" t="s">
        <v>682</v>
      </c>
      <c r="AB65" s="68" t="s">
        <v>413</v>
      </c>
      <c r="AC65" s="70" t="s">
        <v>8</v>
      </c>
      <c r="AD65" s="64" t="s">
        <v>100</v>
      </c>
      <c r="AE65" s="65">
        <v>0.3</v>
      </c>
      <c r="AF65" s="71">
        <f>AE65</f>
        <v>0.3</v>
      </c>
      <c r="AG65" s="71">
        <f>+AF65+AF66</f>
        <v>1</v>
      </c>
      <c r="AH65" s="69" t="s">
        <v>789</v>
      </c>
      <c r="AI65" s="74" t="s">
        <v>682</v>
      </c>
      <c r="AJ65" s="68" t="s">
        <v>413</v>
      </c>
      <c r="AK65" s="70" t="s">
        <v>8</v>
      </c>
      <c r="AL65" s="64" t="s">
        <v>100</v>
      </c>
      <c r="AM65" s="65">
        <v>0.3</v>
      </c>
      <c r="AN65" s="71">
        <f>AM65</f>
        <v>0.3</v>
      </c>
      <c r="AO65" s="71">
        <f>+AN65+AN66</f>
        <v>1</v>
      </c>
      <c r="AP65" s="75"/>
    </row>
    <row r="66" spans="1:42" ht="105.75" customHeight="1" thickBot="1">
      <c r="A66" s="78" t="s">
        <v>52</v>
      </c>
      <c r="B66" s="79" t="s">
        <v>133</v>
      </c>
      <c r="C66" s="80" t="s">
        <v>10</v>
      </c>
      <c r="D66" s="65" t="s">
        <v>100</v>
      </c>
      <c r="E66" s="65">
        <v>0.7</v>
      </c>
      <c r="F66" s="215">
        <f>AVERAGE(E66:E67)</f>
        <v>0.7</v>
      </c>
      <c r="G66" s="126"/>
      <c r="H66" s="222"/>
      <c r="I66" s="222"/>
      <c r="J66" s="68" t="s">
        <v>356</v>
      </c>
      <c r="K66" s="68"/>
      <c r="L66" s="68" t="s">
        <v>407</v>
      </c>
      <c r="M66" s="80" t="s">
        <v>10</v>
      </c>
      <c r="N66" s="65" t="s">
        <v>100</v>
      </c>
      <c r="O66" s="65">
        <v>0.7</v>
      </c>
      <c r="P66" s="215">
        <f>AVERAGE(O66:O67)</f>
        <v>0.7</v>
      </c>
      <c r="Q66" s="126"/>
      <c r="R66" s="127" t="s">
        <v>417</v>
      </c>
      <c r="S66" s="68" t="s">
        <v>520</v>
      </c>
      <c r="T66" s="68" t="s">
        <v>413</v>
      </c>
      <c r="U66" s="82" t="s">
        <v>10</v>
      </c>
      <c r="V66" s="65" t="s">
        <v>100</v>
      </c>
      <c r="W66" s="65">
        <v>0.7</v>
      </c>
      <c r="X66" s="214">
        <f>AVERAGE(W66:W67)</f>
        <v>0.7</v>
      </c>
      <c r="Y66" s="128"/>
      <c r="Z66" s="69" t="s">
        <v>555</v>
      </c>
      <c r="AA66" s="68" t="s">
        <v>683</v>
      </c>
      <c r="AB66" s="68" t="s">
        <v>604</v>
      </c>
      <c r="AC66" s="82" t="s">
        <v>10</v>
      </c>
      <c r="AD66" s="65" t="s">
        <v>100</v>
      </c>
      <c r="AE66" s="65">
        <v>0.7</v>
      </c>
      <c r="AF66" s="214">
        <f>AVERAGE(AE66:AE67)</f>
        <v>0.7</v>
      </c>
      <c r="AG66" s="128"/>
      <c r="AH66" s="69" t="s">
        <v>790</v>
      </c>
      <c r="AI66" s="74" t="s">
        <v>683</v>
      </c>
      <c r="AJ66" s="68" t="s">
        <v>604</v>
      </c>
      <c r="AK66" s="82" t="s">
        <v>10</v>
      </c>
      <c r="AL66" s="65" t="s">
        <v>100</v>
      </c>
      <c r="AM66" s="65">
        <v>0.7</v>
      </c>
      <c r="AN66" s="214">
        <f>AVERAGE(AM66:AM67)</f>
        <v>0.7</v>
      </c>
      <c r="AO66" s="128"/>
      <c r="AP66" s="117"/>
    </row>
    <row r="67" spans="1:42" ht="82.5" customHeight="1" thickBot="1">
      <c r="A67" s="78" t="s">
        <v>53</v>
      </c>
      <c r="B67" s="108" t="s">
        <v>134</v>
      </c>
      <c r="C67" s="80" t="s">
        <v>10</v>
      </c>
      <c r="D67" s="65" t="s">
        <v>100</v>
      </c>
      <c r="E67" s="65">
        <v>0.7</v>
      </c>
      <c r="F67" s="215"/>
      <c r="G67" s="126"/>
      <c r="H67" s="222"/>
      <c r="I67" s="222"/>
      <c r="J67" s="68" t="s">
        <v>356</v>
      </c>
      <c r="K67" s="68"/>
      <c r="L67" s="68" t="s">
        <v>407</v>
      </c>
      <c r="M67" s="80" t="s">
        <v>10</v>
      </c>
      <c r="N67" s="65" t="s">
        <v>100</v>
      </c>
      <c r="O67" s="65">
        <v>0.7</v>
      </c>
      <c r="P67" s="215"/>
      <c r="Q67" s="126"/>
      <c r="R67" s="127" t="s">
        <v>417</v>
      </c>
      <c r="S67" s="68" t="s">
        <v>521</v>
      </c>
      <c r="T67" s="68" t="s">
        <v>413</v>
      </c>
      <c r="U67" s="82" t="s">
        <v>10</v>
      </c>
      <c r="V67" s="65" t="s">
        <v>100</v>
      </c>
      <c r="W67" s="65">
        <v>0.7</v>
      </c>
      <c r="X67" s="214"/>
      <c r="Y67" s="128"/>
      <c r="Z67" s="69" t="s">
        <v>563</v>
      </c>
      <c r="AA67" s="68" t="s">
        <v>728</v>
      </c>
      <c r="AB67" s="68" t="s">
        <v>413</v>
      </c>
      <c r="AC67" s="82" t="s">
        <v>10</v>
      </c>
      <c r="AD67" s="65" t="s">
        <v>100</v>
      </c>
      <c r="AE67" s="65">
        <v>0.7</v>
      </c>
      <c r="AF67" s="214"/>
      <c r="AG67" s="128"/>
      <c r="AH67" s="69" t="s">
        <v>870</v>
      </c>
      <c r="AI67" s="74" t="s">
        <v>728</v>
      </c>
      <c r="AJ67" s="68" t="s">
        <v>413</v>
      </c>
      <c r="AK67" s="82" t="s">
        <v>10</v>
      </c>
      <c r="AL67" s="65" t="s">
        <v>100</v>
      </c>
      <c r="AM67" s="65">
        <v>0.7</v>
      </c>
      <c r="AN67" s="214"/>
      <c r="AO67" s="128"/>
      <c r="AP67" s="117"/>
    </row>
    <row r="68" spans="1:42" ht="174" customHeight="1" thickBot="1">
      <c r="A68" s="61">
        <v>20</v>
      </c>
      <c r="B68" s="62" t="s">
        <v>135</v>
      </c>
      <c r="C68" s="63" t="s">
        <v>8</v>
      </c>
      <c r="D68" s="64" t="s">
        <v>101</v>
      </c>
      <c r="E68" s="65">
        <v>0.18</v>
      </c>
      <c r="F68" s="66">
        <f>E68</f>
        <v>0.18</v>
      </c>
      <c r="G68" s="66">
        <f>+F68+F69</f>
        <v>0.74</v>
      </c>
      <c r="H68" s="222" t="s">
        <v>222</v>
      </c>
      <c r="I68" s="222" t="s">
        <v>237</v>
      </c>
      <c r="J68" s="83" t="s">
        <v>357</v>
      </c>
      <c r="K68" s="68" t="s">
        <v>249</v>
      </c>
      <c r="L68" s="68" t="s">
        <v>849</v>
      </c>
      <c r="M68" s="63" t="s">
        <v>8</v>
      </c>
      <c r="N68" s="64" t="s">
        <v>101</v>
      </c>
      <c r="O68" s="65">
        <v>0.18</v>
      </c>
      <c r="P68" s="66">
        <f>O68</f>
        <v>0.18</v>
      </c>
      <c r="Q68" s="66">
        <f>+P68+P69</f>
        <v>0.74</v>
      </c>
      <c r="R68" s="81" t="s">
        <v>422</v>
      </c>
      <c r="S68" s="68" t="s">
        <v>486</v>
      </c>
      <c r="T68" s="68" t="s">
        <v>464</v>
      </c>
      <c r="U68" s="70" t="s">
        <v>8</v>
      </c>
      <c r="V68" s="64" t="s">
        <v>101</v>
      </c>
      <c r="W68" s="65">
        <v>0.18</v>
      </c>
      <c r="X68" s="71">
        <f>W68</f>
        <v>0.18</v>
      </c>
      <c r="Y68" s="71">
        <f>+X68+X69</f>
        <v>0.74</v>
      </c>
      <c r="Z68" s="69" t="s">
        <v>574</v>
      </c>
      <c r="AA68" s="68" t="s">
        <v>684</v>
      </c>
      <c r="AB68" s="68" t="s">
        <v>611</v>
      </c>
      <c r="AC68" s="70" t="s">
        <v>8</v>
      </c>
      <c r="AD68" s="64" t="s">
        <v>101</v>
      </c>
      <c r="AE68" s="65">
        <v>0.18</v>
      </c>
      <c r="AF68" s="71">
        <f>AE68</f>
        <v>0.18</v>
      </c>
      <c r="AG68" s="71">
        <f>+AF68+AF69</f>
        <v>0.74</v>
      </c>
      <c r="AH68" s="69" t="s">
        <v>791</v>
      </c>
      <c r="AI68" s="68" t="s">
        <v>684</v>
      </c>
      <c r="AJ68" s="68" t="s">
        <v>912</v>
      </c>
      <c r="AK68" s="70" t="s">
        <v>8</v>
      </c>
      <c r="AL68" s="64" t="s">
        <v>101</v>
      </c>
      <c r="AM68" s="65">
        <v>0.18</v>
      </c>
      <c r="AN68" s="71">
        <f>AM68</f>
        <v>0.18</v>
      </c>
      <c r="AO68" s="71">
        <f>+AN68+AN69</f>
        <v>0.74</v>
      </c>
      <c r="AP68" s="75"/>
    </row>
    <row r="69" spans="1:42" ht="88.5" customHeight="1" thickBot="1">
      <c r="A69" s="78" t="s">
        <v>54</v>
      </c>
      <c r="B69" s="79" t="s">
        <v>136</v>
      </c>
      <c r="C69" s="80" t="s">
        <v>10</v>
      </c>
      <c r="D69" s="65" t="s">
        <v>101</v>
      </c>
      <c r="E69" s="65">
        <v>0.42</v>
      </c>
      <c r="F69" s="215">
        <f>AVERAGE(E69:E70)</f>
        <v>0.5599999999999999</v>
      </c>
      <c r="G69" s="126"/>
      <c r="H69" s="222"/>
      <c r="I69" s="222"/>
      <c r="J69" s="83" t="s">
        <v>306</v>
      </c>
      <c r="K69" s="68" t="s">
        <v>249</v>
      </c>
      <c r="L69" s="68" t="s">
        <v>849</v>
      </c>
      <c r="M69" s="80" t="s">
        <v>10</v>
      </c>
      <c r="N69" s="65" t="s">
        <v>101</v>
      </c>
      <c r="O69" s="65">
        <v>0.42</v>
      </c>
      <c r="P69" s="215">
        <f>AVERAGE(O69:O70)</f>
        <v>0.5599999999999999</v>
      </c>
      <c r="Q69" s="126"/>
      <c r="R69" s="127" t="s">
        <v>422</v>
      </c>
      <c r="S69" s="68" t="s">
        <v>306</v>
      </c>
      <c r="T69" s="68" t="s">
        <v>463</v>
      </c>
      <c r="U69" s="82" t="s">
        <v>10</v>
      </c>
      <c r="V69" s="65" t="s">
        <v>101</v>
      </c>
      <c r="W69" s="65">
        <v>0.42</v>
      </c>
      <c r="X69" s="214">
        <f>AVERAGE(W69:W70)</f>
        <v>0.5599999999999999</v>
      </c>
      <c r="Y69" s="128"/>
      <c r="Z69" s="69"/>
      <c r="AA69" s="68" t="s">
        <v>718</v>
      </c>
      <c r="AB69" s="68" t="s">
        <v>612</v>
      </c>
      <c r="AC69" s="82" t="s">
        <v>10</v>
      </c>
      <c r="AD69" s="65" t="s">
        <v>101</v>
      </c>
      <c r="AE69" s="65">
        <v>0.42</v>
      </c>
      <c r="AF69" s="214">
        <f>AVERAGE(AE69:AE70)</f>
        <v>0.5599999999999999</v>
      </c>
      <c r="AG69" s="128"/>
      <c r="AH69" s="106" t="s">
        <v>761</v>
      </c>
      <c r="AI69" s="68" t="s">
        <v>718</v>
      </c>
      <c r="AJ69" s="68" t="s">
        <v>612</v>
      </c>
      <c r="AK69" s="82" t="s">
        <v>10</v>
      </c>
      <c r="AL69" s="65" t="s">
        <v>101</v>
      </c>
      <c r="AM69" s="65">
        <v>0.42</v>
      </c>
      <c r="AN69" s="214">
        <f>AVERAGE(AM69:AM70)</f>
        <v>0.5599999999999999</v>
      </c>
      <c r="AO69" s="128"/>
      <c r="AP69" s="117"/>
    </row>
    <row r="70" spans="1:42" ht="139.5" customHeight="1" thickBot="1">
      <c r="A70" s="78" t="s">
        <v>55</v>
      </c>
      <c r="B70" s="108" t="s">
        <v>137</v>
      </c>
      <c r="C70" s="80" t="s">
        <v>10</v>
      </c>
      <c r="D70" s="65" t="s">
        <v>100</v>
      </c>
      <c r="E70" s="65">
        <v>0.7</v>
      </c>
      <c r="F70" s="215"/>
      <c r="G70" s="126"/>
      <c r="H70" s="222"/>
      <c r="I70" s="222"/>
      <c r="J70" s="68" t="s">
        <v>283</v>
      </c>
      <c r="K70" s="68"/>
      <c r="L70" s="68" t="s">
        <v>407</v>
      </c>
      <c r="M70" s="80" t="s">
        <v>10</v>
      </c>
      <c r="N70" s="65" t="s">
        <v>100</v>
      </c>
      <c r="O70" s="65">
        <v>0.7</v>
      </c>
      <c r="P70" s="215"/>
      <c r="Q70" s="126"/>
      <c r="R70" s="127" t="s">
        <v>423</v>
      </c>
      <c r="S70" s="68" t="s">
        <v>522</v>
      </c>
      <c r="T70" s="68" t="s">
        <v>413</v>
      </c>
      <c r="U70" s="82" t="s">
        <v>10</v>
      </c>
      <c r="V70" s="65" t="s">
        <v>100</v>
      </c>
      <c r="W70" s="65">
        <v>0.7</v>
      </c>
      <c r="X70" s="214"/>
      <c r="Y70" s="128"/>
      <c r="Z70" s="69" t="s">
        <v>573</v>
      </c>
      <c r="AA70" s="68" t="s">
        <v>685</v>
      </c>
      <c r="AB70" s="68" t="s">
        <v>413</v>
      </c>
      <c r="AC70" s="82" t="s">
        <v>10</v>
      </c>
      <c r="AD70" s="65" t="s">
        <v>100</v>
      </c>
      <c r="AE70" s="65">
        <v>0.7</v>
      </c>
      <c r="AF70" s="214"/>
      <c r="AG70" s="128"/>
      <c r="AH70" s="69" t="s">
        <v>792</v>
      </c>
      <c r="AI70" s="68" t="s">
        <v>685</v>
      </c>
      <c r="AJ70" s="68" t="s">
        <v>413</v>
      </c>
      <c r="AK70" s="82" t="s">
        <v>10</v>
      </c>
      <c r="AL70" s="65" t="s">
        <v>100</v>
      </c>
      <c r="AM70" s="65">
        <v>0.7</v>
      </c>
      <c r="AN70" s="214"/>
      <c r="AO70" s="128"/>
      <c r="AP70" s="117"/>
    </row>
    <row r="71" spans="1:42" ht="43.5" customHeight="1" thickBot="1">
      <c r="A71" s="50"/>
      <c r="B71" s="51" t="s">
        <v>56</v>
      </c>
      <c r="C71" s="51" t="s">
        <v>5</v>
      </c>
      <c r="D71" s="120" t="s">
        <v>6</v>
      </c>
      <c r="E71" s="51">
        <v>0.42</v>
      </c>
      <c r="F71" s="51" t="s">
        <v>7</v>
      </c>
      <c r="G71" s="47">
        <f>AVERAGE(G72)</f>
        <v>1</v>
      </c>
      <c r="H71" s="51" t="s">
        <v>0</v>
      </c>
      <c r="I71" s="51"/>
      <c r="J71" s="121"/>
      <c r="K71" s="121"/>
      <c r="L71" s="121"/>
      <c r="M71" s="51" t="s">
        <v>5</v>
      </c>
      <c r="N71" s="120" t="s">
        <v>6</v>
      </c>
      <c r="O71" s="51">
        <v>0.42</v>
      </c>
      <c r="P71" s="51" t="s">
        <v>7</v>
      </c>
      <c r="Q71" s="47">
        <f>AVERAGE(Q72)</f>
        <v>1</v>
      </c>
      <c r="R71" s="55" t="s">
        <v>410</v>
      </c>
      <c r="S71" s="54" t="s">
        <v>412</v>
      </c>
      <c r="T71" s="54" t="s">
        <v>414</v>
      </c>
      <c r="U71" s="51" t="s">
        <v>5</v>
      </c>
      <c r="V71" s="120" t="s">
        <v>6</v>
      </c>
      <c r="W71" s="51">
        <v>0.42</v>
      </c>
      <c r="X71" s="51" t="s">
        <v>7</v>
      </c>
      <c r="Y71" s="47">
        <f>AVERAGE(Y72)</f>
        <v>1</v>
      </c>
      <c r="Z71" s="55" t="s">
        <v>544</v>
      </c>
      <c r="AA71" s="54" t="s">
        <v>545</v>
      </c>
      <c r="AB71" s="54" t="s">
        <v>546</v>
      </c>
      <c r="AC71" s="51" t="s">
        <v>5</v>
      </c>
      <c r="AD71" s="120" t="s">
        <v>6</v>
      </c>
      <c r="AE71" s="51">
        <v>0.42</v>
      </c>
      <c r="AF71" s="51" t="s">
        <v>7</v>
      </c>
      <c r="AG71" s="47">
        <f>AVERAGE(AG72)</f>
        <v>0.72</v>
      </c>
      <c r="AH71" s="55" t="s">
        <v>544</v>
      </c>
      <c r="AI71" s="54" t="s">
        <v>545</v>
      </c>
      <c r="AJ71" s="54" t="s">
        <v>546</v>
      </c>
      <c r="AK71" s="51" t="s">
        <v>5</v>
      </c>
      <c r="AL71" s="120" t="s">
        <v>6</v>
      </c>
      <c r="AM71" s="51">
        <v>0.42</v>
      </c>
      <c r="AN71" s="51" t="s">
        <v>7</v>
      </c>
      <c r="AO71" s="47">
        <f>AVERAGE(AO72)</f>
        <v>1</v>
      </c>
      <c r="AP71" s="32"/>
    </row>
    <row r="72" spans="1:42" ht="100.5" customHeight="1" thickBot="1">
      <c r="A72" s="61">
        <v>21</v>
      </c>
      <c r="B72" s="84" t="s">
        <v>112</v>
      </c>
      <c r="C72" s="63" t="s">
        <v>8</v>
      </c>
      <c r="D72" s="64" t="s">
        <v>100</v>
      </c>
      <c r="E72" s="65">
        <v>0.3</v>
      </c>
      <c r="F72" s="66">
        <f>E72</f>
        <v>0.3</v>
      </c>
      <c r="G72" s="66">
        <f>+F72+F73</f>
        <v>1</v>
      </c>
      <c r="H72" s="222" t="s">
        <v>223</v>
      </c>
      <c r="I72" s="222" t="s">
        <v>237</v>
      </c>
      <c r="J72" s="68" t="s">
        <v>307</v>
      </c>
      <c r="K72" s="68"/>
      <c r="L72" s="68" t="s">
        <v>407</v>
      </c>
      <c r="M72" s="63" t="s">
        <v>8</v>
      </c>
      <c r="N72" s="64" t="s">
        <v>100</v>
      </c>
      <c r="O72" s="65">
        <v>0.3</v>
      </c>
      <c r="P72" s="66">
        <f>O72</f>
        <v>0.3</v>
      </c>
      <c r="Q72" s="66">
        <f>+P72+P73</f>
        <v>1</v>
      </c>
      <c r="R72" s="81" t="s">
        <v>424</v>
      </c>
      <c r="S72" s="68" t="s">
        <v>523</v>
      </c>
      <c r="T72" s="68" t="s">
        <v>413</v>
      </c>
      <c r="U72" s="70" t="s">
        <v>8</v>
      </c>
      <c r="V72" s="64" t="s">
        <v>100</v>
      </c>
      <c r="W72" s="65">
        <v>0.3</v>
      </c>
      <c r="X72" s="71">
        <f>W72</f>
        <v>0.3</v>
      </c>
      <c r="Y72" s="71">
        <f>+X72+X73</f>
        <v>1</v>
      </c>
      <c r="Z72" s="69" t="s">
        <v>589</v>
      </c>
      <c r="AA72" s="68" t="s">
        <v>686</v>
      </c>
      <c r="AB72" s="68" t="s">
        <v>413</v>
      </c>
      <c r="AC72" s="70" t="s">
        <v>8</v>
      </c>
      <c r="AD72" s="64" t="s">
        <v>100</v>
      </c>
      <c r="AE72" s="65">
        <v>0.3</v>
      </c>
      <c r="AF72" s="71">
        <f>AE72</f>
        <v>0.3</v>
      </c>
      <c r="AG72" s="71">
        <f>+AF72+AF73</f>
        <v>0.72</v>
      </c>
      <c r="AH72" s="69" t="s">
        <v>793</v>
      </c>
      <c r="AI72" s="68" t="s">
        <v>686</v>
      </c>
      <c r="AJ72" s="68" t="s">
        <v>413</v>
      </c>
      <c r="AK72" s="70" t="s">
        <v>8</v>
      </c>
      <c r="AL72" s="64" t="s">
        <v>100</v>
      </c>
      <c r="AM72" s="65">
        <v>0.3</v>
      </c>
      <c r="AN72" s="71">
        <f>AM72</f>
        <v>0.3</v>
      </c>
      <c r="AO72" s="71">
        <f>+AN72+AN73</f>
        <v>1</v>
      </c>
      <c r="AP72" s="75"/>
    </row>
    <row r="73" spans="1:42" ht="107.25" customHeight="1" thickBot="1">
      <c r="A73" s="78" t="s">
        <v>57</v>
      </c>
      <c r="B73" s="108" t="s">
        <v>850</v>
      </c>
      <c r="C73" s="80" t="s">
        <v>10</v>
      </c>
      <c r="D73" s="65" t="s">
        <v>100</v>
      </c>
      <c r="E73" s="65">
        <v>0.7</v>
      </c>
      <c r="F73" s="126">
        <f>AVERAGE(E73:E74)</f>
        <v>0.7</v>
      </c>
      <c r="G73" s="126"/>
      <c r="H73" s="222"/>
      <c r="I73" s="222"/>
      <c r="J73" s="68" t="s">
        <v>332</v>
      </c>
      <c r="K73" s="68" t="s">
        <v>333</v>
      </c>
      <c r="L73" s="68" t="s">
        <v>381</v>
      </c>
      <c r="M73" s="80" t="s">
        <v>10</v>
      </c>
      <c r="N73" s="65" t="s">
        <v>100</v>
      </c>
      <c r="O73" s="65">
        <v>0.7</v>
      </c>
      <c r="P73" s="126">
        <f>AVERAGE(O73:O74)</f>
        <v>0.7</v>
      </c>
      <c r="Q73" s="126"/>
      <c r="R73" s="127" t="s">
        <v>417</v>
      </c>
      <c r="S73" s="68" t="s">
        <v>524</v>
      </c>
      <c r="T73" s="68" t="s">
        <v>487</v>
      </c>
      <c r="U73" s="82" t="s">
        <v>10</v>
      </c>
      <c r="V73" s="65" t="s">
        <v>100</v>
      </c>
      <c r="W73" s="65">
        <v>0.7</v>
      </c>
      <c r="X73" s="128">
        <f>AVERAGE(W73:W74)</f>
        <v>0.7</v>
      </c>
      <c r="Y73" s="128"/>
      <c r="Z73" s="69" t="s">
        <v>564</v>
      </c>
      <c r="AA73" s="68" t="s">
        <v>687</v>
      </c>
      <c r="AB73" s="68" t="s">
        <v>613</v>
      </c>
      <c r="AC73" s="82" t="s">
        <v>10</v>
      </c>
      <c r="AD73" s="65" t="s">
        <v>102</v>
      </c>
      <c r="AE73" s="65">
        <v>0.14</v>
      </c>
      <c r="AF73" s="128">
        <f>AVERAGE(AE73:AE74)</f>
        <v>0.42</v>
      </c>
      <c r="AG73" s="128"/>
      <c r="AH73" s="69" t="s">
        <v>734</v>
      </c>
      <c r="AI73" s="73" t="s">
        <v>894</v>
      </c>
      <c r="AJ73" s="68" t="s">
        <v>604</v>
      </c>
      <c r="AK73" s="82" t="s">
        <v>10</v>
      </c>
      <c r="AL73" s="65" t="s">
        <v>100</v>
      </c>
      <c r="AM73" s="65">
        <v>0.7</v>
      </c>
      <c r="AN73" s="128">
        <f>AVERAGE(AM73:AM74)</f>
        <v>0.7</v>
      </c>
      <c r="AO73" s="128"/>
      <c r="AP73" s="117"/>
    </row>
    <row r="74" spans="1:42" ht="135.75" customHeight="1" thickBot="1">
      <c r="A74" s="78" t="s">
        <v>58</v>
      </c>
      <c r="B74" s="108" t="s">
        <v>111</v>
      </c>
      <c r="C74" s="80" t="s">
        <v>10</v>
      </c>
      <c r="D74" s="65" t="s">
        <v>100</v>
      </c>
      <c r="E74" s="65">
        <v>0.7</v>
      </c>
      <c r="F74" s="126"/>
      <c r="G74" s="126"/>
      <c r="H74" s="222"/>
      <c r="I74" s="222"/>
      <c r="J74" s="68" t="s">
        <v>308</v>
      </c>
      <c r="K74" s="130"/>
      <c r="L74" s="68" t="s">
        <v>407</v>
      </c>
      <c r="M74" s="80" t="s">
        <v>10</v>
      </c>
      <c r="N74" s="65" t="s">
        <v>100</v>
      </c>
      <c r="O74" s="65">
        <v>0.7</v>
      </c>
      <c r="P74" s="126"/>
      <c r="Q74" s="126"/>
      <c r="R74" s="127" t="s">
        <v>425</v>
      </c>
      <c r="S74" s="68" t="s">
        <v>462</v>
      </c>
      <c r="T74" s="130" t="s">
        <v>413</v>
      </c>
      <c r="U74" s="82" t="s">
        <v>10</v>
      </c>
      <c r="V74" s="65" t="s">
        <v>100</v>
      </c>
      <c r="W74" s="65">
        <v>0.7</v>
      </c>
      <c r="X74" s="128"/>
      <c r="Y74" s="128"/>
      <c r="Z74" s="69"/>
      <c r="AA74" s="74" t="s">
        <v>688</v>
      </c>
      <c r="AB74" s="131" t="s">
        <v>604</v>
      </c>
      <c r="AC74" s="82" t="s">
        <v>10</v>
      </c>
      <c r="AD74" s="65" t="s">
        <v>100</v>
      </c>
      <c r="AE74" s="65">
        <v>0.7</v>
      </c>
      <c r="AF74" s="128"/>
      <c r="AG74" s="128"/>
      <c r="AH74" s="69" t="s">
        <v>741</v>
      </c>
      <c r="AI74" s="74" t="s">
        <v>916</v>
      </c>
      <c r="AJ74" s="131" t="s">
        <v>913</v>
      </c>
      <c r="AK74" s="82" t="s">
        <v>10</v>
      </c>
      <c r="AL74" s="65" t="s">
        <v>100</v>
      </c>
      <c r="AM74" s="65">
        <v>0.7</v>
      </c>
      <c r="AN74" s="128"/>
      <c r="AO74" s="128"/>
      <c r="AP74" s="117"/>
    </row>
    <row r="75" spans="1:42" ht="36.75" customHeight="1" thickBot="1">
      <c r="A75" s="50"/>
      <c r="B75" s="51" t="s">
        <v>59</v>
      </c>
      <c r="C75" s="51" t="s">
        <v>5</v>
      </c>
      <c r="D75" s="120" t="s">
        <v>6</v>
      </c>
      <c r="E75" s="51">
        <v>0.42</v>
      </c>
      <c r="F75" s="51" t="s">
        <v>7</v>
      </c>
      <c r="G75" s="47">
        <f>AVERAGE(G76:G85)</f>
        <v>0.9533333333333333</v>
      </c>
      <c r="H75" s="51" t="s">
        <v>0</v>
      </c>
      <c r="I75" s="51"/>
      <c r="J75" s="121"/>
      <c r="K75" s="121"/>
      <c r="L75" s="121"/>
      <c r="M75" s="51" t="s">
        <v>5</v>
      </c>
      <c r="N75" s="120" t="s">
        <v>6</v>
      </c>
      <c r="O75" s="51">
        <v>0.42</v>
      </c>
      <c r="P75" s="51" t="s">
        <v>7</v>
      </c>
      <c r="Q75" s="47">
        <f>AVERAGE(Q76:Q85)</f>
        <v>0.9533333333333333</v>
      </c>
      <c r="R75" s="55" t="s">
        <v>410</v>
      </c>
      <c r="S75" s="54" t="s">
        <v>412</v>
      </c>
      <c r="T75" s="54" t="s">
        <v>414</v>
      </c>
      <c r="U75" s="51" t="s">
        <v>5</v>
      </c>
      <c r="V75" s="120" t="s">
        <v>6</v>
      </c>
      <c r="W75" s="51">
        <v>0.42</v>
      </c>
      <c r="X75" s="51" t="s">
        <v>7</v>
      </c>
      <c r="Y75" s="47">
        <f>AVERAGE(Y76:Y85)</f>
        <v>0.8506666666666667</v>
      </c>
      <c r="Z75" s="55" t="s">
        <v>544</v>
      </c>
      <c r="AA75" s="54" t="s">
        <v>545</v>
      </c>
      <c r="AB75" s="54" t="s">
        <v>546</v>
      </c>
      <c r="AC75" s="51" t="s">
        <v>5</v>
      </c>
      <c r="AD75" s="120" t="s">
        <v>6</v>
      </c>
      <c r="AE75" s="51">
        <v>0.42</v>
      </c>
      <c r="AF75" s="51" t="s">
        <v>7</v>
      </c>
      <c r="AG75" s="47">
        <f>AVERAGE(AG76:AG85)</f>
        <v>0.8186666666666667</v>
      </c>
      <c r="AH75" s="55" t="s">
        <v>544</v>
      </c>
      <c r="AI75" s="54" t="s">
        <v>545</v>
      </c>
      <c r="AJ75" s="54" t="s">
        <v>546</v>
      </c>
      <c r="AK75" s="51" t="s">
        <v>5</v>
      </c>
      <c r="AL75" s="120" t="s">
        <v>6</v>
      </c>
      <c r="AM75" s="51">
        <v>0.42</v>
      </c>
      <c r="AN75" s="51" t="s">
        <v>7</v>
      </c>
      <c r="AO75" s="47">
        <f>AVERAGE(AO76:AO85)</f>
        <v>0.7719999999999999</v>
      </c>
      <c r="AP75" s="32"/>
    </row>
    <row r="76" spans="1:42" ht="148.5" customHeight="1" thickBot="1">
      <c r="A76" s="61">
        <v>22</v>
      </c>
      <c r="B76" s="84" t="s">
        <v>138</v>
      </c>
      <c r="C76" s="63" t="s">
        <v>8</v>
      </c>
      <c r="D76" s="64" t="s">
        <v>100</v>
      </c>
      <c r="E76" s="65">
        <v>0.3</v>
      </c>
      <c r="F76" s="66">
        <f>E76</f>
        <v>0.3</v>
      </c>
      <c r="G76" s="66">
        <f>+F76+F77</f>
        <v>0.9066666666666665</v>
      </c>
      <c r="H76" s="222" t="s">
        <v>224</v>
      </c>
      <c r="I76" s="222" t="s">
        <v>247</v>
      </c>
      <c r="J76" s="68" t="s">
        <v>358</v>
      </c>
      <c r="K76" s="130"/>
      <c r="L76" s="68" t="s">
        <v>407</v>
      </c>
      <c r="M76" s="63" t="s">
        <v>8</v>
      </c>
      <c r="N76" s="64" t="s">
        <v>100</v>
      </c>
      <c r="O76" s="65">
        <v>0.3</v>
      </c>
      <c r="P76" s="66">
        <f>O76</f>
        <v>0.3</v>
      </c>
      <c r="Q76" s="66">
        <f>+P76+P77</f>
        <v>0.9066666666666665</v>
      </c>
      <c r="R76" s="81" t="s">
        <v>424</v>
      </c>
      <c r="S76" s="68" t="s">
        <v>465</v>
      </c>
      <c r="T76" s="68" t="s">
        <v>525</v>
      </c>
      <c r="U76" s="70" t="s">
        <v>8</v>
      </c>
      <c r="V76" s="132" t="s">
        <v>100</v>
      </c>
      <c r="W76" s="65">
        <v>0.3</v>
      </c>
      <c r="X76" s="71">
        <f>W76</f>
        <v>0.3</v>
      </c>
      <c r="Y76" s="71">
        <f>+X76+X77</f>
        <v>0.8133333333333332</v>
      </c>
      <c r="Z76" s="69" t="s">
        <v>565</v>
      </c>
      <c r="AA76" s="68" t="s">
        <v>730</v>
      </c>
      <c r="AB76" s="68" t="s">
        <v>413</v>
      </c>
      <c r="AC76" s="70" t="s">
        <v>8</v>
      </c>
      <c r="AD76" s="132" t="s">
        <v>101</v>
      </c>
      <c r="AE76" s="132">
        <v>0.18</v>
      </c>
      <c r="AF76" s="71">
        <f>AE76</f>
        <v>0.18</v>
      </c>
      <c r="AG76" s="71">
        <f>+AF76+AF77</f>
        <v>0.6933333333333334</v>
      </c>
      <c r="AH76" s="69" t="s">
        <v>794</v>
      </c>
      <c r="AI76" s="68" t="s">
        <v>917</v>
      </c>
      <c r="AJ76" s="131" t="s">
        <v>913</v>
      </c>
      <c r="AK76" s="70" t="s">
        <v>8</v>
      </c>
      <c r="AL76" s="132" t="s">
        <v>101</v>
      </c>
      <c r="AM76" s="132">
        <v>0.18</v>
      </c>
      <c r="AN76" s="71">
        <f>AM76</f>
        <v>0.18</v>
      </c>
      <c r="AO76" s="71">
        <f>+AN76+AN77</f>
        <v>0.5999999999999999</v>
      </c>
      <c r="AP76" s="75"/>
    </row>
    <row r="77" spans="1:42" ht="134.25" customHeight="1" thickBot="1">
      <c r="A77" s="78" t="s">
        <v>60</v>
      </c>
      <c r="B77" s="79" t="s">
        <v>139</v>
      </c>
      <c r="C77" s="80" t="s">
        <v>10</v>
      </c>
      <c r="D77" s="65" t="s">
        <v>100</v>
      </c>
      <c r="E77" s="65">
        <v>0.7</v>
      </c>
      <c r="F77" s="215">
        <f>AVERAGE(E77:E79)</f>
        <v>0.6066666666666666</v>
      </c>
      <c r="G77" s="126"/>
      <c r="H77" s="222"/>
      <c r="I77" s="222"/>
      <c r="J77" s="68" t="s">
        <v>358</v>
      </c>
      <c r="K77" s="130"/>
      <c r="L77" s="68" t="s">
        <v>407</v>
      </c>
      <c r="M77" s="80" t="s">
        <v>10</v>
      </c>
      <c r="N77" s="65" t="s">
        <v>100</v>
      </c>
      <c r="O77" s="65">
        <v>0.7</v>
      </c>
      <c r="P77" s="215">
        <f>AVERAGE(O77:O79)</f>
        <v>0.6066666666666666</v>
      </c>
      <c r="Q77" s="126"/>
      <c r="R77" s="127" t="s">
        <v>424</v>
      </c>
      <c r="S77" s="68" t="s">
        <v>465</v>
      </c>
      <c r="T77" s="68" t="s">
        <v>525</v>
      </c>
      <c r="U77" s="82" t="s">
        <v>10</v>
      </c>
      <c r="V77" s="65" t="s">
        <v>100</v>
      </c>
      <c r="W77" s="65">
        <v>0.7</v>
      </c>
      <c r="X77" s="214">
        <f>AVERAGE(W77:W79)</f>
        <v>0.5133333333333333</v>
      </c>
      <c r="Y77" s="128"/>
      <c r="Z77" s="69" t="s">
        <v>556</v>
      </c>
      <c r="AA77" s="68" t="s">
        <v>632</v>
      </c>
      <c r="AB77" s="68" t="s">
        <v>413</v>
      </c>
      <c r="AC77" s="82" t="s">
        <v>10</v>
      </c>
      <c r="AD77" s="65" t="s">
        <v>100</v>
      </c>
      <c r="AE77" s="65">
        <v>0.7</v>
      </c>
      <c r="AF77" s="214">
        <f>AVERAGE(AE77:AE79)</f>
        <v>0.5133333333333333</v>
      </c>
      <c r="AG77" s="128"/>
      <c r="AH77" s="69" t="s">
        <v>795</v>
      </c>
      <c r="AI77" s="68" t="s">
        <v>918</v>
      </c>
      <c r="AJ77" s="131" t="s">
        <v>913</v>
      </c>
      <c r="AK77" s="82" t="s">
        <v>10</v>
      </c>
      <c r="AL77" s="65" t="s">
        <v>100</v>
      </c>
      <c r="AM77" s="65">
        <v>0.7</v>
      </c>
      <c r="AN77" s="214">
        <f>AVERAGE(AM77:AM79)</f>
        <v>0.41999999999999993</v>
      </c>
      <c r="AO77" s="128"/>
      <c r="AP77" s="117"/>
    </row>
    <row r="78" spans="1:42" ht="243.75" customHeight="1" thickBot="1">
      <c r="A78" s="78" t="s">
        <v>61</v>
      </c>
      <c r="B78" s="98" t="s">
        <v>140</v>
      </c>
      <c r="C78" s="80" t="s">
        <v>10</v>
      </c>
      <c r="D78" s="65" t="s">
        <v>101</v>
      </c>
      <c r="E78" s="65">
        <v>0.42</v>
      </c>
      <c r="F78" s="215"/>
      <c r="G78" s="126"/>
      <c r="H78" s="222"/>
      <c r="I78" s="222"/>
      <c r="J78" s="83" t="s">
        <v>309</v>
      </c>
      <c r="K78" s="68" t="s">
        <v>310</v>
      </c>
      <c r="L78" s="68" t="s">
        <v>401</v>
      </c>
      <c r="M78" s="80" t="s">
        <v>10</v>
      </c>
      <c r="N78" s="65" t="s">
        <v>101</v>
      </c>
      <c r="O78" s="65">
        <v>0.42</v>
      </c>
      <c r="P78" s="215"/>
      <c r="Q78" s="126"/>
      <c r="R78" s="127" t="s">
        <v>426</v>
      </c>
      <c r="S78" s="68" t="s">
        <v>526</v>
      </c>
      <c r="T78" s="68" t="s">
        <v>527</v>
      </c>
      <c r="U78" s="82" t="s">
        <v>10</v>
      </c>
      <c r="V78" s="133" t="s">
        <v>102</v>
      </c>
      <c r="W78" s="65">
        <v>0.14</v>
      </c>
      <c r="X78" s="214"/>
      <c r="Y78" s="128"/>
      <c r="Z78" s="69" t="s">
        <v>557</v>
      </c>
      <c r="AA78" s="68" t="s">
        <v>689</v>
      </c>
      <c r="AB78" s="68" t="s">
        <v>604</v>
      </c>
      <c r="AC78" s="82" t="s">
        <v>10</v>
      </c>
      <c r="AD78" s="133" t="s">
        <v>100</v>
      </c>
      <c r="AE78" s="65">
        <v>0.7</v>
      </c>
      <c r="AF78" s="214"/>
      <c r="AG78" s="128"/>
      <c r="AH78" s="69" t="s">
        <v>796</v>
      </c>
      <c r="AI78" s="68" t="s">
        <v>915</v>
      </c>
      <c r="AJ78" s="131" t="s">
        <v>913</v>
      </c>
      <c r="AK78" s="82" t="s">
        <v>10</v>
      </c>
      <c r="AL78" s="133" t="s">
        <v>101</v>
      </c>
      <c r="AM78" s="65">
        <v>0.42</v>
      </c>
      <c r="AN78" s="214"/>
      <c r="AO78" s="128"/>
      <c r="AP78" s="117"/>
    </row>
    <row r="79" spans="1:42" ht="147" customHeight="1" thickBot="1">
      <c r="A79" s="78" t="s">
        <v>62</v>
      </c>
      <c r="B79" s="79" t="s">
        <v>141</v>
      </c>
      <c r="C79" s="80" t="s">
        <v>10</v>
      </c>
      <c r="D79" s="65" t="s">
        <v>100</v>
      </c>
      <c r="E79" s="65">
        <v>0.7</v>
      </c>
      <c r="F79" s="215"/>
      <c r="G79" s="126"/>
      <c r="H79" s="222"/>
      <c r="I79" s="222"/>
      <c r="J79" s="68" t="s">
        <v>359</v>
      </c>
      <c r="K79" s="130"/>
      <c r="L79" s="68" t="s">
        <v>407</v>
      </c>
      <c r="M79" s="80" t="s">
        <v>10</v>
      </c>
      <c r="N79" s="65" t="s">
        <v>100</v>
      </c>
      <c r="O79" s="65">
        <v>0.7</v>
      </c>
      <c r="P79" s="215"/>
      <c r="Q79" s="126"/>
      <c r="R79" s="127" t="s">
        <v>427</v>
      </c>
      <c r="S79" s="68" t="s">
        <v>466</v>
      </c>
      <c r="T79" s="68" t="s">
        <v>413</v>
      </c>
      <c r="U79" s="82" t="s">
        <v>10</v>
      </c>
      <c r="V79" s="65" t="s">
        <v>100</v>
      </c>
      <c r="W79" s="65">
        <v>0.7</v>
      </c>
      <c r="X79" s="214"/>
      <c r="Y79" s="128"/>
      <c r="Z79" s="69" t="s">
        <v>590</v>
      </c>
      <c r="AA79" s="68" t="s">
        <v>690</v>
      </c>
      <c r="AB79" s="68" t="s">
        <v>691</v>
      </c>
      <c r="AC79" s="82" t="s">
        <v>10</v>
      </c>
      <c r="AD79" s="65" t="s">
        <v>102</v>
      </c>
      <c r="AE79" s="65">
        <v>0.14</v>
      </c>
      <c r="AF79" s="214"/>
      <c r="AG79" s="128"/>
      <c r="AH79" s="69" t="s">
        <v>797</v>
      </c>
      <c r="AI79" s="68" t="s">
        <v>914</v>
      </c>
      <c r="AJ79" s="131" t="s">
        <v>913</v>
      </c>
      <c r="AK79" s="82" t="s">
        <v>10</v>
      </c>
      <c r="AL79" s="65" t="s">
        <v>102</v>
      </c>
      <c r="AM79" s="65">
        <v>0.14</v>
      </c>
      <c r="AN79" s="214"/>
      <c r="AO79" s="128"/>
      <c r="AP79" s="117"/>
    </row>
    <row r="80" spans="1:42" ht="86.25" customHeight="1" thickBot="1">
      <c r="A80" s="61">
        <v>23</v>
      </c>
      <c r="B80" s="84" t="s">
        <v>142</v>
      </c>
      <c r="C80" s="63" t="s">
        <v>8</v>
      </c>
      <c r="D80" s="64" t="s">
        <v>100</v>
      </c>
      <c r="E80" s="65">
        <v>0.3</v>
      </c>
      <c r="F80" s="66">
        <f>E80</f>
        <v>0.3</v>
      </c>
      <c r="G80" s="66">
        <f>+F80+F81</f>
        <v>1</v>
      </c>
      <c r="H80" s="222" t="s">
        <v>225</v>
      </c>
      <c r="I80" s="222" t="s">
        <v>237</v>
      </c>
      <c r="J80" s="68" t="s">
        <v>264</v>
      </c>
      <c r="K80" s="130"/>
      <c r="L80" s="68" t="s">
        <v>407</v>
      </c>
      <c r="M80" s="63" t="s">
        <v>8</v>
      </c>
      <c r="N80" s="64" t="s">
        <v>100</v>
      </c>
      <c r="O80" s="65">
        <v>0.3</v>
      </c>
      <c r="P80" s="66">
        <f>O80</f>
        <v>0.3</v>
      </c>
      <c r="Q80" s="66">
        <f>+P80+P81</f>
        <v>1</v>
      </c>
      <c r="R80" s="81" t="s">
        <v>424</v>
      </c>
      <c r="S80" s="68" t="s">
        <v>467</v>
      </c>
      <c r="T80" s="68" t="s">
        <v>413</v>
      </c>
      <c r="U80" s="70" t="s">
        <v>8</v>
      </c>
      <c r="V80" s="64" t="s">
        <v>100</v>
      </c>
      <c r="W80" s="65">
        <v>0.3</v>
      </c>
      <c r="X80" s="71">
        <f>W80</f>
        <v>0.3</v>
      </c>
      <c r="Y80" s="71">
        <f>+X80+X81</f>
        <v>0.8880000000000001</v>
      </c>
      <c r="Z80" s="69" t="s">
        <v>591</v>
      </c>
      <c r="AA80" s="68" t="s">
        <v>686</v>
      </c>
      <c r="AB80" s="68" t="s">
        <v>413</v>
      </c>
      <c r="AC80" s="70" t="s">
        <v>8</v>
      </c>
      <c r="AD80" s="64" t="s">
        <v>100</v>
      </c>
      <c r="AE80" s="65">
        <v>0.3</v>
      </c>
      <c r="AF80" s="71">
        <f>AE80</f>
        <v>0.3</v>
      </c>
      <c r="AG80" s="71">
        <f>+AF80+AF81</f>
        <v>0.944</v>
      </c>
      <c r="AH80" s="69" t="s">
        <v>742</v>
      </c>
      <c r="AI80" s="68" t="s">
        <v>686</v>
      </c>
      <c r="AJ80" s="68" t="s">
        <v>413</v>
      </c>
      <c r="AK80" s="70" t="s">
        <v>8</v>
      </c>
      <c r="AL80" s="64" t="s">
        <v>100</v>
      </c>
      <c r="AM80" s="65">
        <v>0.3</v>
      </c>
      <c r="AN80" s="71">
        <f>AM80</f>
        <v>0.3</v>
      </c>
      <c r="AO80" s="71">
        <f>+AN80+AN81</f>
        <v>0.944</v>
      </c>
      <c r="AP80" s="75"/>
    </row>
    <row r="81" spans="1:42" ht="111" customHeight="1" thickBot="1">
      <c r="A81" s="78" t="s">
        <v>63</v>
      </c>
      <c r="B81" s="79" t="s">
        <v>143</v>
      </c>
      <c r="C81" s="80" t="s">
        <v>10</v>
      </c>
      <c r="D81" s="65" t="s">
        <v>100</v>
      </c>
      <c r="E81" s="65">
        <v>0.7</v>
      </c>
      <c r="F81" s="215">
        <f>AVERAGE(E81:E85)</f>
        <v>0.7</v>
      </c>
      <c r="G81" s="126"/>
      <c r="H81" s="222"/>
      <c r="I81" s="222"/>
      <c r="J81" s="68" t="s">
        <v>284</v>
      </c>
      <c r="K81" s="130"/>
      <c r="L81" s="68" t="s">
        <v>407</v>
      </c>
      <c r="M81" s="80" t="s">
        <v>10</v>
      </c>
      <c r="N81" s="65" t="s">
        <v>100</v>
      </c>
      <c r="O81" s="65">
        <v>0.7</v>
      </c>
      <c r="P81" s="215">
        <f>AVERAGE(O81:O85)</f>
        <v>0.7</v>
      </c>
      <c r="Q81" s="126"/>
      <c r="R81" s="127" t="s">
        <v>417</v>
      </c>
      <c r="S81" s="68" t="s">
        <v>284</v>
      </c>
      <c r="T81" s="68" t="s">
        <v>413</v>
      </c>
      <c r="U81" s="82" t="s">
        <v>10</v>
      </c>
      <c r="V81" s="65" t="s">
        <v>100</v>
      </c>
      <c r="W81" s="65">
        <v>0.7</v>
      </c>
      <c r="X81" s="214">
        <f>AVERAGE(W81:W85)</f>
        <v>0.5880000000000001</v>
      </c>
      <c r="Y81" s="128"/>
      <c r="Z81" s="69" t="s">
        <v>592</v>
      </c>
      <c r="AA81" s="68" t="s">
        <v>686</v>
      </c>
      <c r="AB81" s="68" t="s">
        <v>413</v>
      </c>
      <c r="AC81" s="82" t="s">
        <v>10</v>
      </c>
      <c r="AD81" s="65" t="s">
        <v>100</v>
      </c>
      <c r="AE81" s="65">
        <v>0.7</v>
      </c>
      <c r="AF81" s="214">
        <f>AVERAGE(AE81:AE85)</f>
        <v>0.6439999999999999</v>
      </c>
      <c r="AG81" s="128"/>
      <c r="AH81" s="69" t="s">
        <v>798</v>
      </c>
      <c r="AI81" s="68" t="s">
        <v>686</v>
      </c>
      <c r="AJ81" s="68" t="s">
        <v>413</v>
      </c>
      <c r="AK81" s="82" t="s">
        <v>10</v>
      </c>
      <c r="AL81" s="65" t="s">
        <v>100</v>
      </c>
      <c r="AM81" s="65">
        <v>0.7</v>
      </c>
      <c r="AN81" s="214">
        <f>AVERAGE(AM81:AM85)</f>
        <v>0.6439999999999999</v>
      </c>
      <c r="AO81" s="128"/>
      <c r="AP81" s="117"/>
    </row>
    <row r="82" spans="1:42" ht="66" customHeight="1" thickBot="1">
      <c r="A82" s="78" t="s">
        <v>64</v>
      </c>
      <c r="B82" s="79" t="s">
        <v>144</v>
      </c>
      <c r="C82" s="80" t="s">
        <v>10</v>
      </c>
      <c r="D82" s="65" t="s">
        <v>100</v>
      </c>
      <c r="E82" s="65">
        <v>0.7</v>
      </c>
      <c r="F82" s="215"/>
      <c r="G82" s="126"/>
      <c r="H82" s="222"/>
      <c r="I82" s="222"/>
      <c r="J82" s="68" t="s">
        <v>285</v>
      </c>
      <c r="K82" s="130"/>
      <c r="L82" s="68" t="s">
        <v>407</v>
      </c>
      <c r="M82" s="80" t="s">
        <v>10</v>
      </c>
      <c r="N82" s="65" t="s">
        <v>100</v>
      </c>
      <c r="O82" s="65">
        <v>0.7</v>
      </c>
      <c r="P82" s="215"/>
      <c r="Q82" s="126"/>
      <c r="R82" s="127" t="s">
        <v>417</v>
      </c>
      <c r="S82" s="68" t="s">
        <v>285</v>
      </c>
      <c r="T82" s="68" t="s">
        <v>413</v>
      </c>
      <c r="U82" s="82" t="s">
        <v>10</v>
      </c>
      <c r="V82" s="65" t="s">
        <v>100</v>
      </c>
      <c r="W82" s="65">
        <v>0.7</v>
      </c>
      <c r="X82" s="214"/>
      <c r="Y82" s="128"/>
      <c r="Z82" s="69" t="s">
        <v>593</v>
      </c>
      <c r="AA82" s="68" t="s">
        <v>686</v>
      </c>
      <c r="AB82" s="68" t="s">
        <v>413</v>
      </c>
      <c r="AC82" s="82" t="s">
        <v>10</v>
      </c>
      <c r="AD82" s="65" t="s">
        <v>100</v>
      </c>
      <c r="AE82" s="65">
        <v>0.7</v>
      </c>
      <c r="AF82" s="214"/>
      <c r="AG82" s="128"/>
      <c r="AH82" s="69" t="s">
        <v>743</v>
      </c>
      <c r="AI82" s="68" t="s">
        <v>686</v>
      </c>
      <c r="AJ82" s="68" t="s">
        <v>413</v>
      </c>
      <c r="AK82" s="82" t="s">
        <v>10</v>
      </c>
      <c r="AL82" s="65" t="s">
        <v>100</v>
      </c>
      <c r="AM82" s="65">
        <v>0.7</v>
      </c>
      <c r="AN82" s="214"/>
      <c r="AO82" s="128"/>
      <c r="AP82" s="117"/>
    </row>
    <row r="83" spans="1:42" ht="97.5" customHeight="1" thickBot="1">
      <c r="A83" s="78" t="s">
        <v>65</v>
      </c>
      <c r="B83" s="108" t="s">
        <v>145</v>
      </c>
      <c r="C83" s="80" t="s">
        <v>10</v>
      </c>
      <c r="D83" s="65" t="s">
        <v>100</v>
      </c>
      <c r="E83" s="65">
        <v>0.7</v>
      </c>
      <c r="F83" s="215"/>
      <c r="G83" s="126"/>
      <c r="H83" s="222"/>
      <c r="I83" s="222"/>
      <c r="J83" s="68" t="s">
        <v>360</v>
      </c>
      <c r="K83" s="130"/>
      <c r="L83" s="68" t="s">
        <v>407</v>
      </c>
      <c r="M83" s="80" t="s">
        <v>10</v>
      </c>
      <c r="N83" s="65" t="s">
        <v>100</v>
      </c>
      <c r="O83" s="65">
        <v>0.7</v>
      </c>
      <c r="P83" s="215"/>
      <c r="Q83" s="126"/>
      <c r="R83" s="127" t="s">
        <v>417</v>
      </c>
      <c r="S83" s="68" t="s">
        <v>468</v>
      </c>
      <c r="T83" s="68" t="s">
        <v>469</v>
      </c>
      <c r="U83" s="82" t="s">
        <v>10</v>
      </c>
      <c r="V83" s="65" t="s">
        <v>102</v>
      </c>
      <c r="W83" s="65">
        <v>0.14</v>
      </c>
      <c r="X83" s="214"/>
      <c r="Y83" s="128"/>
      <c r="Z83" s="69" t="s">
        <v>566</v>
      </c>
      <c r="AA83" s="74" t="s">
        <v>688</v>
      </c>
      <c r="AB83" s="68" t="s">
        <v>413</v>
      </c>
      <c r="AC83" s="82" t="s">
        <v>10</v>
      </c>
      <c r="AD83" s="65" t="s">
        <v>100</v>
      </c>
      <c r="AE83" s="65">
        <v>0.7</v>
      </c>
      <c r="AF83" s="214"/>
      <c r="AG83" s="128"/>
      <c r="AH83" s="69" t="s">
        <v>799</v>
      </c>
      <c r="AI83" s="74" t="s">
        <v>919</v>
      </c>
      <c r="AJ83" s="131" t="s">
        <v>913</v>
      </c>
      <c r="AK83" s="82" t="s">
        <v>10</v>
      </c>
      <c r="AL83" s="65" t="s">
        <v>100</v>
      </c>
      <c r="AM83" s="65">
        <v>0.7</v>
      </c>
      <c r="AN83" s="214"/>
      <c r="AO83" s="128"/>
      <c r="AP83" s="117"/>
    </row>
    <row r="84" spans="1:42" ht="156" customHeight="1" thickBot="1">
      <c r="A84" s="78" t="s">
        <v>66</v>
      </c>
      <c r="B84" s="79" t="s">
        <v>146</v>
      </c>
      <c r="C84" s="80" t="s">
        <v>10</v>
      </c>
      <c r="D84" s="65" t="s">
        <v>100</v>
      </c>
      <c r="E84" s="65">
        <v>0.7</v>
      </c>
      <c r="F84" s="215"/>
      <c r="G84" s="126"/>
      <c r="H84" s="222"/>
      <c r="I84" s="222"/>
      <c r="J84" s="68" t="s">
        <v>361</v>
      </c>
      <c r="K84" s="130"/>
      <c r="L84" s="68" t="s">
        <v>407</v>
      </c>
      <c r="M84" s="80" t="s">
        <v>10</v>
      </c>
      <c r="N84" s="65" t="s">
        <v>100</v>
      </c>
      <c r="O84" s="65">
        <v>0.7</v>
      </c>
      <c r="P84" s="215"/>
      <c r="Q84" s="126"/>
      <c r="R84" s="127" t="s">
        <v>417</v>
      </c>
      <c r="S84" s="68" t="s">
        <v>361</v>
      </c>
      <c r="T84" s="68" t="s">
        <v>413</v>
      </c>
      <c r="U84" s="82" t="s">
        <v>10</v>
      </c>
      <c r="V84" s="65" t="s">
        <v>100</v>
      </c>
      <c r="W84" s="65">
        <v>0.7</v>
      </c>
      <c r="X84" s="214"/>
      <c r="Y84" s="128"/>
      <c r="Z84" s="69" t="s">
        <v>594</v>
      </c>
      <c r="AA84" s="68" t="s">
        <v>692</v>
      </c>
      <c r="AB84" s="68" t="s">
        <v>620</v>
      </c>
      <c r="AC84" s="82" t="s">
        <v>10</v>
      </c>
      <c r="AD84" s="65" t="s">
        <v>101</v>
      </c>
      <c r="AE84" s="65">
        <v>0.42</v>
      </c>
      <c r="AF84" s="214"/>
      <c r="AG84" s="128"/>
      <c r="AH84" s="69" t="s">
        <v>800</v>
      </c>
      <c r="AI84" s="68" t="s">
        <v>921</v>
      </c>
      <c r="AJ84" s="68" t="s">
        <v>922</v>
      </c>
      <c r="AK84" s="82" t="s">
        <v>10</v>
      </c>
      <c r="AL84" s="65" t="s">
        <v>101</v>
      </c>
      <c r="AM84" s="65">
        <v>0.42</v>
      </c>
      <c r="AN84" s="214"/>
      <c r="AO84" s="128"/>
      <c r="AP84" s="117"/>
    </row>
    <row r="85" spans="1:42" ht="123" customHeight="1" thickBot="1">
      <c r="A85" s="78" t="s">
        <v>67</v>
      </c>
      <c r="B85" s="108" t="s">
        <v>147</v>
      </c>
      <c r="C85" s="80" t="s">
        <v>10</v>
      </c>
      <c r="D85" s="65" t="s">
        <v>100</v>
      </c>
      <c r="E85" s="65">
        <v>0.7</v>
      </c>
      <c r="F85" s="215"/>
      <c r="G85" s="126"/>
      <c r="H85" s="222"/>
      <c r="I85" s="222"/>
      <c r="J85" s="68" t="s">
        <v>286</v>
      </c>
      <c r="K85" s="130"/>
      <c r="L85" s="68" t="s">
        <v>407</v>
      </c>
      <c r="M85" s="80" t="s">
        <v>10</v>
      </c>
      <c r="N85" s="65" t="s">
        <v>100</v>
      </c>
      <c r="O85" s="65">
        <v>0.7</v>
      </c>
      <c r="P85" s="215"/>
      <c r="Q85" s="126"/>
      <c r="R85" s="127" t="s">
        <v>417</v>
      </c>
      <c r="S85" s="68" t="s">
        <v>286</v>
      </c>
      <c r="T85" s="68" t="s">
        <v>413</v>
      </c>
      <c r="U85" s="82" t="s">
        <v>10</v>
      </c>
      <c r="V85" s="65" t="s">
        <v>100</v>
      </c>
      <c r="W85" s="65">
        <v>0.7</v>
      </c>
      <c r="X85" s="214"/>
      <c r="Y85" s="128"/>
      <c r="Z85" s="69" t="s">
        <v>567</v>
      </c>
      <c r="AA85" s="68" t="s">
        <v>693</v>
      </c>
      <c r="AB85" s="68" t="s">
        <v>604</v>
      </c>
      <c r="AC85" s="82" t="s">
        <v>10</v>
      </c>
      <c r="AD85" s="65" t="s">
        <v>100</v>
      </c>
      <c r="AE85" s="65">
        <v>0.7</v>
      </c>
      <c r="AF85" s="214"/>
      <c r="AG85" s="128"/>
      <c r="AH85" s="69" t="s">
        <v>801</v>
      </c>
      <c r="AI85" s="68" t="s">
        <v>923</v>
      </c>
      <c r="AJ85" s="68" t="s">
        <v>604</v>
      </c>
      <c r="AK85" s="82" t="s">
        <v>10</v>
      </c>
      <c r="AL85" s="65" t="s">
        <v>100</v>
      </c>
      <c r="AM85" s="65">
        <v>0.7</v>
      </c>
      <c r="AN85" s="214"/>
      <c r="AO85" s="128"/>
      <c r="AP85" s="117"/>
    </row>
    <row r="86" spans="1:42" ht="33" customHeight="1" thickBot="1">
      <c r="A86" s="50"/>
      <c r="B86" s="134" t="s">
        <v>252</v>
      </c>
      <c r="C86" s="135" t="s">
        <v>5</v>
      </c>
      <c r="D86" s="136" t="s">
        <v>6</v>
      </c>
      <c r="E86" s="137">
        <v>0.42</v>
      </c>
      <c r="F86" s="138" t="s">
        <v>7</v>
      </c>
      <c r="G86" s="139">
        <f>AVERAGE(G87:G101)</f>
        <v>0.7525</v>
      </c>
      <c r="H86" s="137" t="s">
        <v>0</v>
      </c>
      <c r="I86" s="137"/>
      <c r="J86" s="140"/>
      <c r="K86" s="140"/>
      <c r="L86" s="140"/>
      <c r="M86" s="135" t="s">
        <v>5</v>
      </c>
      <c r="N86" s="136" t="s">
        <v>6</v>
      </c>
      <c r="O86" s="137">
        <v>0.42</v>
      </c>
      <c r="P86" s="138" t="s">
        <v>7</v>
      </c>
      <c r="Q86" s="139">
        <f>AVERAGE(Q87:Q101)</f>
        <v>0.8</v>
      </c>
      <c r="R86" s="141" t="s">
        <v>410</v>
      </c>
      <c r="S86" s="142" t="s">
        <v>412</v>
      </c>
      <c r="T86" s="142" t="s">
        <v>414</v>
      </c>
      <c r="U86" s="135" t="s">
        <v>5</v>
      </c>
      <c r="V86" s="136" t="s">
        <v>6</v>
      </c>
      <c r="W86" s="137">
        <v>0.42</v>
      </c>
      <c r="X86" s="138" t="s">
        <v>7</v>
      </c>
      <c r="Y86" s="139">
        <f>AVERAGE(Y87:Y101)</f>
        <v>0.7000000000000001</v>
      </c>
      <c r="Z86" s="55" t="s">
        <v>544</v>
      </c>
      <c r="AA86" s="54" t="s">
        <v>545</v>
      </c>
      <c r="AB86" s="54" t="s">
        <v>546</v>
      </c>
      <c r="AC86" s="135" t="s">
        <v>5</v>
      </c>
      <c r="AD86" s="136" t="s">
        <v>6</v>
      </c>
      <c r="AE86" s="137">
        <v>0.42</v>
      </c>
      <c r="AF86" s="138" t="s">
        <v>7</v>
      </c>
      <c r="AG86" s="139">
        <f>AVERAGE(AG87:AG101)</f>
        <v>1</v>
      </c>
      <c r="AH86" s="55" t="s">
        <v>544</v>
      </c>
      <c r="AI86" s="54" t="s">
        <v>545</v>
      </c>
      <c r="AJ86" s="54" t="s">
        <v>546</v>
      </c>
      <c r="AK86" s="135" t="s">
        <v>5</v>
      </c>
      <c r="AL86" s="136" t="s">
        <v>6</v>
      </c>
      <c r="AM86" s="137">
        <v>0.42</v>
      </c>
      <c r="AN86" s="138" t="s">
        <v>7</v>
      </c>
      <c r="AO86" s="139">
        <f>AVERAGE(AO87:AO101)</f>
        <v>1</v>
      </c>
      <c r="AP86" s="143"/>
    </row>
    <row r="87" spans="1:42" ht="76.5" customHeight="1" thickBot="1">
      <c r="A87" s="61">
        <v>24</v>
      </c>
      <c r="B87" s="84" t="s">
        <v>207</v>
      </c>
      <c r="C87" s="63" t="s">
        <v>8</v>
      </c>
      <c r="D87" s="64" t="s">
        <v>101</v>
      </c>
      <c r="E87" s="65">
        <v>0.18</v>
      </c>
      <c r="F87" s="66">
        <f>E87</f>
        <v>0.18</v>
      </c>
      <c r="G87" s="66">
        <f>+F87+F88</f>
        <v>0.8099999999999998</v>
      </c>
      <c r="H87" s="222" t="s">
        <v>226</v>
      </c>
      <c r="I87" s="222" t="s">
        <v>237</v>
      </c>
      <c r="J87" s="83" t="s">
        <v>362</v>
      </c>
      <c r="K87" s="68" t="s">
        <v>851</v>
      </c>
      <c r="L87" s="68" t="s">
        <v>382</v>
      </c>
      <c r="M87" s="63" t="s">
        <v>8</v>
      </c>
      <c r="N87" s="64" t="s">
        <v>100</v>
      </c>
      <c r="O87" s="65">
        <v>0.3</v>
      </c>
      <c r="P87" s="66">
        <f>O87</f>
        <v>0.3</v>
      </c>
      <c r="Q87" s="66">
        <f>+P87+P88</f>
        <v>1</v>
      </c>
      <c r="R87" s="81" t="s">
        <v>428</v>
      </c>
      <c r="S87" s="68" t="s">
        <v>528</v>
      </c>
      <c r="T87" s="68" t="s">
        <v>413</v>
      </c>
      <c r="U87" s="70" t="s">
        <v>8</v>
      </c>
      <c r="V87" s="64" t="s">
        <v>100</v>
      </c>
      <c r="W87" s="65">
        <v>0.3</v>
      </c>
      <c r="X87" s="71">
        <f>W87</f>
        <v>0.3</v>
      </c>
      <c r="Y87" s="71">
        <f>+X87+X88</f>
        <v>1</v>
      </c>
      <c r="Z87" s="69" t="s">
        <v>852</v>
      </c>
      <c r="AA87" s="68" t="s">
        <v>633</v>
      </c>
      <c r="AB87" s="68" t="s">
        <v>604</v>
      </c>
      <c r="AC87" s="70" t="s">
        <v>8</v>
      </c>
      <c r="AD87" s="64" t="s">
        <v>100</v>
      </c>
      <c r="AE87" s="65">
        <v>0.3</v>
      </c>
      <c r="AF87" s="71">
        <f>AE87</f>
        <v>0.3</v>
      </c>
      <c r="AG87" s="71">
        <f>+AF87+AF88</f>
        <v>1</v>
      </c>
      <c r="AH87" s="69" t="s">
        <v>744</v>
      </c>
      <c r="AI87" s="68" t="s">
        <v>924</v>
      </c>
      <c r="AJ87" s="68" t="s">
        <v>604</v>
      </c>
      <c r="AK87" s="70" t="s">
        <v>8</v>
      </c>
      <c r="AL87" s="64" t="s">
        <v>100</v>
      </c>
      <c r="AM87" s="65">
        <v>0.3</v>
      </c>
      <c r="AN87" s="71">
        <f>AM87</f>
        <v>0.3</v>
      </c>
      <c r="AO87" s="71">
        <f>+AN87+AN88</f>
        <v>1</v>
      </c>
      <c r="AP87" s="75"/>
    </row>
    <row r="88" spans="1:42" ht="174.75" customHeight="1" thickBot="1">
      <c r="A88" s="78" t="s">
        <v>68</v>
      </c>
      <c r="B88" s="108" t="s">
        <v>148</v>
      </c>
      <c r="C88" s="80" t="s">
        <v>10</v>
      </c>
      <c r="D88" s="65" t="s">
        <v>100</v>
      </c>
      <c r="E88" s="65">
        <v>0.7</v>
      </c>
      <c r="F88" s="215">
        <f>AVERAGE(E88:E91)</f>
        <v>0.6299999999999999</v>
      </c>
      <c r="G88" s="126"/>
      <c r="H88" s="222"/>
      <c r="I88" s="222"/>
      <c r="J88" s="68" t="s">
        <v>853</v>
      </c>
      <c r="K88" s="68" t="s">
        <v>854</v>
      </c>
      <c r="L88" s="68" t="s">
        <v>855</v>
      </c>
      <c r="M88" s="80" t="s">
        <v>10</v>
      </c>
      <c r="N88" s="65" t="s">
        <v>100</v>
      </c>
      <c r="O88" s="65">
        <v>0.7</v>
      </c>
      <c r="P88" s="215">
        <f>AVERAGE(O88:O91)</f>
        <v>0.7</v>
      </c>
      <c r="Q88" s="126"/>
      <c r="R88" s="127" t="s">
        <v>428</v>
      </c>
      <c r="S88" s="68" t="s">
        <v>856</v>
      </c>
      <c r="T88" s="68" t="s">
        <v>413</v>
      </c>
      <c r="U88" s="82" t="s">
        <v>10</v>
      </c>
      <c r="V88" s="65" t="s">
        <v>100</v>
      </c>
      <c r="W88" s="65">
        <v>0.7</v>
      </c>
      <c r="X88" s="214">
        <f>AVERAGE(W88:W91)</f>
        <v>0.7</v>
      </c>
      <c r="Y88" s="128"/>
      <c r="Z88" s="69" t="s">
        <v>857</v>
      </c>
      <c r="AA88" s="68" t="s">
        <v>694</v>
      </c>
      <c r="AB88" s="68" t="s">
        <v>604</v>
      </c>
      <c r="AC88" s="82" t="s">
        <v>10</v>
      </c>
      <c r="AD88" s="65" t="s">
        <v>100</v>
      </c>
      <c r="AE88" s="65">
        <v>0.7</v>
      </c>
      <c r="AF88" s="214">
        <f>AVERAGE(AE88:AE91)</f>
        <v>0.7</v>
      </c>
      <c r="AG88" s="128"/>
      <c r="AH88" s="69" t="s">
        <v>745</v>
      </c>
      <c r="AI88" s="68" t="s">
        <v>925</v>
      </c>
      <c r="AJ88" s="68" t="s">
        <v>413</v>
      </c>
      <c r="AK88" s="82" t="s">
        <v>10</v>
      </c>
      <c r="AL88" s="65" t="s">
        <v>100</v>
      </c>
      <c r="AM88" s="65">
        <v>0.7</v>
      </c>
      <c r="AN88" s="214">
        <f>AVERAGE(AM88:AM91)</f>
        <v>0.7</v>
      </c>
      <c r="AO88" s="128"/>
      <c r="AP88" s="117"/>
    </row>
    <row r="89" spans="1:42" ht="147.75" customHeight="1" thickBot="1">
      <c r="A89" s="78" t="s">
        <v>69</v>
      </c>
      <c r="B89" s="108" t="s">
        <v>149</v>
      </c>
      <c r="C89" s="80" t="s">
        <v>10</v>
      </c>
      <c r="D89" s="65" t="s">
        <v>101</v>
      </c>
      <c r="E89" s="65">
        <v>0.42</v>
      </c>
      <c r="F89" s="215"/>
      <c r="G89" s="126"/>
      <c r="H89" s="222"/>
      <c r="I89" s="222"/>
      <c r="J89" s="83" t="s">
        <v>311</v>
      </c>
      <c r="K89" s="68" t="s">
        <v>851</v>
      </c>
      <c r="L89" s="68" t="s">
        <v>382</v>
      </c>
      <c r="M89" s="80" t="s">
        <v>10</v>
      </c>
      <c r="N89" s="65" t="s">
        <v>100</v>
      </c>
      <c r="O89" s="65">
        <v>0.7</v>
      </c>
      <c r="P89" s="215"/>
      <c r="Q89" s="126"/>
      <c r="R89" s="127" t="s">
        <v>428</v>
      </c>
      <c r="S89" s="68" t="s">
        <v>528</v>
      </c>
      <c r="T89" s="68" t="s">
        <v>413</v>
      </c>
      <c r="U89" s="82" t="s">
        <v>10</v>
      </c>
      <c r="V89" s="65" t="s">
        <v>100</v>
      </c>
      <c r="W89" s="65">
        <v>0.7</v>
      </c>
      <c r="X89" s="214"/>
      <c r="Y89" s="128"/>
      <c r="Z89" s="69" t="s">
        <v>595</v>
      </c>
      <c r="AA89" s="68" t="s">
        <v>634</v>
      </c>
      <c r="AB89" s="68" t="s">
        <v>604</v>
      </c>
      <c r="AC89" s="82" t="s">
        <v>10</v>
      </c>
      <c r="AD89" s="65" t="s">
        <v>100</v>
      </c>
      <c r="AE89" s="65">
        <v>0.7</v>
      </c>
      <c r="AF89" s="214"/>
      <c r="AG89" s="128"/>
      <c r="AH89" s="106" t="s">
        <v>802</v>
      </c>
      <c r="AI89" s="68" t="s">
        <v>926</v>
      </c>
      <c r="AJ89" s="68" t="s">
        <v>604</v>
      </c>
      <c r="AK89" s="82" t="s">
        <v>10</v>
      </c>
      <c r="AL89" s="65" t="s">
        <v>100</v>
      </c>
      <c r="AM89" s="65">
        <v>0.7</v>
      </c>
      <c r="AN89" s="214"/>
      <c r="AO89" s="128"/>
      <c r="AP89" s="117"/>
    </row>
    <row r="90" spans="1:45" ht="110.25" customHeight="1" thickBot="1">
      <c r="A90" s="78" t="s">
        <v>70</v>
      </c>
      <c r="B90" s="79" t="s">
        <v>150</v>
      </c>
      <c r="C90" s="80" t="s">
        <v>10</v>
      </c>
      <c r="D90" s="65" t="s">
        <v>100</v>
      </c>
      <c r="E90" s="65">
        <v>0.7</v>
      </c>
      <c r="F90" s="215"/>
      <c r="G90" s="126"/>
      <c r="H90" s="222"/>
      <c r="I90" s="222"/>
      <c r="J90" s="68" t="s">
        <v>312</v>
      </c>
      <c r="K90" s="130"/>
      <c r="L90" s="68" t="s">
        <v>407</v>
      </c>
      <c r="M90" s="80" t="s">
        <v>10</v>
      </c>
      <c r="N90" s="65" t="s">
        <v>100</v>
      </c>
      <c r="O90" s="65">
        <v>0.7</v>
      </c>
      <c r="P90" s="215"/>
      <c r="Q90" s="126"/>
      <c r="R90" s="127" t="s">
        <v>429</v>
      </c>
      <c r="S90" s="68" t="s">
        <v>470</v>
      </c>
      <c r="T90" s="68" t="s">
        <v>413</v>
      </c>
      <c r="U90" s="82" t="s">
        <v>10</v>
      </c>
      <c r="V90" s="65" t="s">
        <v>100</v>
      </c>
      <c r="W90" s="65">
        <v>0.7</v>
      </c>
      <c r="X90" s="214"/>
      <c r="Y90" s="128"/>
      <c r="Z90" s="69" t="s">
        <v>644</v>
      </c>
      <c r="AA90" s="68" t="s">
        <v>695</v>
      </c>
      <c r="AB90" s="68" t="s">
        <v>604</v>
      </c>
      <c r="AC90" s="82" t="s">
        <v>10</v>
      </c>
      <c r="AD90" s="65" t="s">
        <v>100</v>
      </c>
      <c r="AE90" s="65">
        <v>0.7</v>
      </c>
      <c r="AF90" s="214"/>
      <c r="AG90" s="128"/>
      <c r="AH90" s="106" t="s">
        <v>871</v>
      </c>
      <c r="AI90" s="68" t="s">
        <v>927</v>
      </c>
      <c r="AJ90" s="68" t="s">
        <v>604</v>
      </c>
      <c r="AK90" s="82" t="s">
        <v>10</v>
      </c>
      <c r="AL90" s="65" t="s">
        <v>100</v>
      </c>
      <c r="AM90" s="65">
        <v>0.7</v>
      </c>
      <c r="AN90" s="214"/>
      <c r="AO90" s="128"/>
      <c r="AP90" s="117"/>
      <c r="AR90" s="43">
        <v>396000</v>
      </c>
      <c r="AS90" s="43">
        <v>243330</v>
      </c>
    </row>
    <row r="91" spans="1:45" ht="78" customHeight="1" thickBot="1">
      <c r="A91" s="78" t="s">
        <v>71</v>
      </c>
      <c r="B91" s="79" t="s">
        <v>151</v>
      </c>
      <c r="C91" s="80" t="s">
        <v>10</v>
      </c>
      <c r="D91" s="65" t="s">
        <v>100</v>
      </c>
      <c r="E91" s="65">
        <v>0.7</v>
      </c>
      <c r="F91" s="215"/>
      <c r="G91" s="126"/>
      <c r="H91" s="222"/>
      <c r="I91" s="222"/>
      <c r="J91" s="68" t="s">
        <v>858</v>
      </c>
      <c r="K91" s="130"/>
      <c r="L91" s="68" t="s">
        <v>407</v>
      </c>
      <c r="M91" s="80" t="s">
        <v>10</v>
      </c>
      <c r="N91" s="65" t="s">
        <v>100</v>
      </c>
      <c r="O91" s="65">
        <v>0.7</v>
      </c>
      <c r="P91" s="215"/>
      <c r="Q91" s="126"/>
      <c r="R91" s="127" t="s">
        <v>430</v>
      </c>
      <c r="S91" s="68" t="s">
        <v>471</v>
      </c>
      <c r="T91" s="68" t="s">
        <v>413</v>
      </c>
      <c r="U91" s="82" t="s">
        <v>10</v>
      </c>
      <c r="V91" s="65" t="s">
        <v>100</v>
      </c>
      <c r="W91" s="65">
        <v>0.7</v>
      </c>
      <c r="X91" s="214"/>
      <c r="Y91" s="128"/>
      <c r="Z91" s="69" t="s">
        <v>859</v>
      </c>
      <c r="AA91" s="74" t="s">
        <v>696</v>
      </c>
      <c r="AB91" s="68" t="s">
        <v>604</v>
      </c>
      <c r="AC91" s="82" t="s">
        <v>10</v>
      </c>
      <c r="AD91" s="65" t="s">
        <v>100</v>
      </c>
      <c r="AE91" s="65">
        <v>0.7</v>
      </c>
      <c r="AF91" s="214"/>
      <c r="AG91" s="128"/>
      <c r="AH91" s="69" t="s">
        <v>803</v>
      </c>
      <c r="AI91" s="74" t="s">
        <v>928</v>
      </c>
      <c r="AJ91" s="68" t="s">
        <v>604</v>
      </c>
      <c r="AK91" s="82" t="s">
        <v>10</v>
      </c>
      <c r="AL91" s="65" t="s">
        <v>100</v>
      </c>
      <c r="AM91" s="65">
        <v>0.7</v>
      </c>
      <c r="AN91" s="214"/>
      <c r="AO91" s="128"/>
      <c r="AP91" s="117"/>
      <c r="AR91" s="43">
        <v>-289225</v>
      </c>
      <c r="AS91" s="43">
        <v>-135657</v>
      </c>
    </row>
    <row r="92" spans="1:45" ht="134.25" customHeight="1" thickBot="1">
      <c r="A92" s="61">
        <v>25</v>
      </c>
      <c r="B92" s="62" t="s">
        <v>152</v>
      </c>
      <c r="C92" s="63" t="s">
        <v>8</v>
      </c>
      <c r="D92" s="64" t="s">
        <v>100</v>
      </c>
      <c r="E92" s="65">
        <v>0.3</v>
      </c>
      <c r="F92" s="66">
        <f>E92</f>
        <v>0.3</v>
      </c>
      <c r="G92" s="66">
        <f>+F92+F93</f>
        <v>1</v>
      </c>
      <c r="H92" s="222" t="s">
        <v>227</v>
      </c>
      <c r="I92" s="222" t="s">
        <v>237</v>
      </c>
      <c r="J92" s="68" t="s">
        <v>363</v>
      </c>
      <c r="K92" s="130"/>
      <c r="L92" s="68" t="s">
        <v>407</v>
      </c>
      <c r="M92" s="63" t="s">
        <v>8</v>
      </c>
      <c r="N92" s="64" t="s">
        <v>100</v>
      </c>
      <c r="O92" s="65">
        <v>0.3</v>
      </c>
      <c r="P92" s="66">
        <f>O92</f>
        <v>0.3</v>
      </c>
      <c r="Q92" s="66">
        <f>+P92+P93</f>
        <v>1</v>
      </c>
      <c r="R92" s="81" t="s">
        <v>417</v>
      </c>
      <c r="S92" s="68" t="s">
        <v>363</v>
      </c>
      <c r="T92" s="68" t="s">
        <v>413</v>
      </c>
      <c r="U92" s="70" t="s">
        <v>8</v>
      </c>
      <c r="V92" s="64" t="s">
        <v>100</v>
      </c>
      <c r="W92" s="65">
        <v>0.3</v>
      </c>
      <c r="X92" s="71">
        <f>W92</f>
        <v>0.3</v>
      </c>
      <c r="Y92" s="71">
        <f>+X92+X93</f>
        <v>1</v>
      </c>
      <c r="Z92" s="69" t="s">
        <v>596</v>
      </c>
      <c r="AA92" s="74" t="s">
        <v>697</v>
      </c>
      <c r="AB92" s="74" t="s">
        <v>604</v>
      </c>
      <c r="AC92" s="70" t="s">
        <v>8</v>
      </c>
      <c r="AD92" s="64" t="s">
        <v>100</v>
      </c>
      <c r="AE92" s="65">
        <v>0.3</v>
      </c>
      <c r="AF92" s="71">
        <f>AE92</f>
        <v>0.3</v>
      </c>
      <c r="AG92" s="71">
        <f>+AF92+AF93</f>
        <v>1</v>
      </c>
      <c r="AH92" s="69" t="s">
        <v>872</v>
      </c>
      <c r="AI92" s="74" t="s">
        <v>697</v>
      </c>
      <c r="AJ92" s="74" t="s">
        <v>604</v>
      </c>
      <c r="AK92" s="70" t="s">
        <v>8</v>
      </c>
      <c r="AL92" s="64" t="s">
        <v>100</v>
      </c>
      <c r="AM92" s="65">
        <v>0.3</v>
      </c>
      <c r="AN92" s="71">
        <f>AM92</f>
        <v>0.3</v>
      </c>
      <c r="AO92" s="71">
        <f>+AN92+AN93</f>
        <v>1</v>
      </c>
      <c r="AP92" s="75"/>
      <c r="AR92" s="43">
        <f>AR90+AR91</f>
        <v>106775</v>
      </c>
      <c r="AS92" s="43">
        <f>AS90+AS91</f>
        <v>107673</v>
      </c>
    </row>
    <row r="93" spans="1:42" ht="90" customHeight="1" thickBot="1">
      <c r="A93" s="78" t="s">
        <v>72</v>
      </c>
      <c r="B93" s="108" t="s">
        <v>153</v>
      </c>
      <c r="C93" s="80" t="s">
        <v>10</v>
      </c>
      <c r="D93" s="65" t="s">
        <v>100</v>
      </c>
      <c r="E93" s="65">
        <v>0.7</v>
      </c>
      <c r="F93" s="126">
        <f>E93</f>
        <v>0.7</v>
      </c>
      <c r="G93" s="126"/>
      <c r="H93" s="222"/>
      <c r="I93" s="222"/>
      <c r="J93" s="68" t="s">
        <v>364</v>
      </c>
      <c r="K93" s="130"/>
      <c r="L93" s="68" t="s">
        <v>407</v>
      </c>
      <c r="M93" s="80" t="s">
        <v>10</v>
      </c>
      <c r="N93" s="65" t="s">
        <v>100</v>
      </c>
      <c r="O93" s="65">
        <v>0.7</v>
      </c>
      <c r="P93" s="126">
        <f>O93</f>
        <v>0.7</v>
      </c>
      <c r="Q93" s="126"/>
      <c r="R93" s="127" t="s">
        <v>431</v>
      </c>
      <c r="S93" s="68" t="s">
        <v>529</v>
      </c>
      <c r="T93" s="68" t="s">
        <v>413</v>
      </c>
      <c r="U93" s="82" t="s">
        <v>10</v>
      </c>
      <c r="V93" s="65" t="s">
        <v>100</v>
      </c>
      <c r="W93" s="65">
        <v>0.7</v>
      </c>
      <c r="X93" s="128">
        <f>W93</f>
        <v>0.7</v>
      </c>
      <c r="Y93" s="128"/>
      <c r="Z93" s="69" t="s">
        <v>558</v>
      </c>
      <c r="AA93" s="68" t="s">
        <v>698</v>
      </c>
      <c r="AB93" s="74" t="s">
        <v>604</v>
      </c>
      <c r="AC93" s="82" t="s">
        <v>10</v>
      </c>
      <c r="AD93" s="65" t="s">
        <v>100</v>
      </c>
      <c r="AE93" s="65">
        <v>0.7</v>
      </c>
      <c r="AF93" s="128">
        <f>AE93</f>
        <v>0.7</v>
      </c>
      <c r="AG93" s="128"/>
      <c r="AH93" s="69" t="s">
        <v>804</v>
      </c>
      <c r="AI93" s="68" t="s">
        <v>698</v>
      </c>
      <c r="AJ93" s="74" t="s">
        <v>604</v>
      </c>
      <c r="AK93" s="82" t="s">
        <v>10</v>
      </c>
      <c r="AL93" s="65" t="s">
        <v>100</v>
      </c>
      <c r="AM93" s="65">
        <v>0.7</v>
      </c>
      <c r="AN93" s="128">
        <f>AM93</f>
        <v>0.7</v>
      </c>
      <c r="AO93" s="128"/>
      <c r="AP93" s="117"/>
    </row>
    <row r="94" spans="1:42" ht="98.25" customHeight="1" thickBot="1">
      <c r="A94" s="61">
        <v>26</v>
      </c>
      <c r="B94" s="62" t="s">
        <v>154</v>
      </c>
      <c r="C94" s="63" t="s">
        <v>8</v>
      </c>
      <c r="D94" s="64" t="s">
        <v>102</v>
      </c>
      <c r="E94" s="65">
        <v>0.06</v>
      </c>
      <c r="F94" s="66">
        <f>E94</f>
        <v>0.06</v>
      </c>
      <c r="G94" s="66">
        <f>+F94+F95</f>
        <v>0.2</v>
      </c>
      <c r="H94" s="222" t="s">
        <v>228</v>
      </c>
      <c r="I94" s="144" t="s">
        <v>237</v>
      </c>
      <c r="J94" s="83" t="s">
        <v>402</v>
      </c>
      <c r="K94" s="68" t="s">
        <v>313</v>
      </c>
      <c r="L94" s="68" t="s">
        <v>383</v>
      </c>
      <c r="M94" s="63" t="s">
        <v>8</v>
      </c>
      <c r="N94" s="64" t="s">
        <v>102</v>
      </c>
      <c r="O94" s="65">
        <v>0.06</v>
      </c>
      <c r="P94" s="66">
        <f>O94</f>
        <v>0.06</v>
      </c>
      <c r="Q94" s="66">
        <f>+P94+P95</f>
        <v>0.2</v>
      </c>
      <c r="R94" s="81" t="s">
        <v>432</v>
      </c>
      <c r="S94" s="68" t="s">
        <v>472</v>
      </c>
      <c r="T94" s="68" t="s">
        <v>530</v>
      </c>
      <c r="U94" s="70" t="s">
        <v>8</v>
      </c>
      <c r="V94" s="64" t="s">
        <v>102</v>
      </c>
      <c r="W94" s="65">
        <v>0.06</v>
      </c>
      <c r="X94" s="71">
        <f>W94</f>
        <v>0.06</v>
      </c>
      <c r="Y94" s="71">
        <f>+X94+X95</f>
        <v>0.2</v>
      </c>
      <c r="Z94" s="69" t="s">
        <v>269</v>
      </c>
      <c r="AA94" s="68" t="s">
        <v>642</v>
      </c>
      <c r="AB94" s="68" t="s">
        <v>604</v>
      </c>
      <c r="AC94" s="70" t="s">
        <v>8</v>
      </c>
      <c r="AD94" s="64" t="s">
        <v>100</v>
      </c>
      <c r="AE94" s="65">
        <v>0.3</v>
      </c>
      <c r="AF94" s="71">
        <f>AE94</f>
        <v>0.3</v>
      </c>
      <c r="AG94" s="71">
        <f>+AF94+AF95</f>
        <v>1</v>
      </c>
      <c r="AH94" s="69" t="s">
        <v>746</v>
      </c>
      <c r="AI94" s="68" t="s">
        <v>642</v>
      </c>
      <c r="AJ94" s="68" t="s">
        <v>604</v>
      </c>
      <c r="AK94" s="70" t="s">
        <v>8</v>
      </c>
      <c r="AL94" s="64" t="s">
        <v>100</v>
      </c>
      <c r="AM94" s="65">
        <v>0.3</v>
      </c>
      <c r="AN94" s="71">
        <f>AM94</f>
        <v>0.3</v>
      </c>
      <c r="AO94" s="71">
        <f>+AN94+AN95</f>
        <v>1</v>
      </c>
      <c r="AP94" s="75"/>
    </row>
    <row r="95" spans="1:42" ht="99.75" customHeight="1" thickBot="1">
      <c r="A95" s="78" t="s">
        <v>73</v>
      </c>
      <c r="B95" s="79" t="s">
        <v>155</v>
      </c>
      <c r="C95" s="80" t="s">
        <v>10</v>
      </c>
      <c r="D95" s="65" t="s">
        <v>102</v>
      </c>
      <c r="E95" s="65">
        <v>0.14</v>
      </c>
      <c r="F95" s="215">
        <f>AVERAGE(E95:E96)</f>
        <v>0.14</v>
      </c>
      <c r="G95" s="126"/>
      <c r="H95" s="222"/>
      <c r="I95" s="144"/>
      <c r="J95" s="83" t="s">
        <v>269</v>
      </c>
      <c r="K95" s="68" t="s">
        <v>313</v>
      </c>
      <c r="L95" s="68" t="s">
        <v>383</v>
      </c>
      <c r="M95" s="80" t="s">
        <v>10</v>
      </c>
      <c r="N95" s="65" t="s">
        <v>102</v>
      </c>
      <c r="O95" s="65">
        <v>0.14</v>
      </c>
      <c r="P95" s="215">
        <f>AVERAGE(O95:O96)</f>
        <v>0.14</v>
      </c>
      <c r="Q95" s="126"/>
      <c r="R95" s="127" t="s">
        <v>432</v>
      </c>
      <c r="S95" s="68" t="s">
        <v>472</v>
      </c>
      <c r="T95" s="68" t="s">
        <v>530</v>
      </c>
      <c r="U95" s="82" t="s">
        <v>10</v>
      </c>
      <c r="V95" s="65" t="s">
        <v>102</v>
      </c>
      <c r="W95" s="65">
        <v>0.14</v>
      </c>
      <c r="X95" s="214">
        <f>AVERAGE(W95:W96)</f>
        <v>0.14</v>
      </c>
      <c r="Y95" s="128"/>
      <c r="Z95" s="69" t="s">
        <v>269</v>
      </c>
      <c r="AA95" s="68" t="s">
        <v>642</v>
      </c>
      <c r="AB95" s="68" t="s">
        <v>604</v>
      </c>
      <c r="AC95" s="82" t="s">
        <v>10</v>
      </c>
      <c r="AD95" s="65" t="s">
        <v>100</v>
      </c>
      <c r="AE95" s="65">
        <v>0.7</v>
      </c>
      <c r="AF95" s="214">
        <f>AVERAGE(AE95:AE96)</f>
        <v>0.7</v>
      </c>
      <c r="AG95" s="128"/>
      <c r="AH95" s="69" t="s">
        <v>747</v>
      </c>
      <c r="AI95" s="68" t="s">
        <v>642</v>
      </c>
      <c r="AJ95" s="68" t="s">
        <v>604</v>
      </c>
      <c r="AK95" s="82" t="s">
        <v>10</v>
      </c>
      <c r="AL95" s="65" t="s">
        <v>100</v>
      </c>
      <c r="AM95" s="65">
        <v>0.7</v>
      </c>
      <c r="AN95" s="214">
        <f>AVERAGE(AM95:AM96)</f>
        <v>0.7</v>
      </c>
      <c r="AO95" s="128"/>
      <c r="AP95" s="117"/>
    </row>
    <row r="96" spans="1:42" ht="96.75" customHeight="1" thickBot="1">
      <c r="A96" s="78" t="s">
        <v>74</v>
      </c>
      <c r="B96" s="79" t="s">
        <v>156</v>
      </c>
      <c r="C96" s="80" t="s">
        <v>10</v>
      </c>
      <c r="D96" s="65" t="s">
        <v>102</v>
      </c>
      <c r="E96" s="65">
        <v>0.14</v>
      </c>
      <c r="F96" s="215"/>
      <c r="G96" s="126"/>
      <c r="H96" s="222"/>
      <c r="I96" s="144"/>
      <c r="J96" s="83" t="s">
        <v>268</v>
      </c>
      <c r="K96" s="68" t="s">
        <v>313</v>
      </c>
      <c r="L96" s="68" t="s">
        <v>383</v>
      </c>
      <c r="M96" s="80" t="s">
        <v>10</v>
      </c>
      <c r="N96" s="65" t="s">
        <v>102</v>
      </c>
      <c r="O96" s="65">
        <v>0.14</v>
      </c>
      <c r="P96" s="215"/>
      <c r="Q96" s="126"/>
      <c r="R96" s="127" t="s">
        <v>432</v>
      </c>
      <c r="S96" s="68" t="s">
        <v>472</v>
      </c>
      <c r="T96" s="68" t="s">
        <v>530</v>
      </c>
      <c r="U96" s="82" t="s">
        <v>10</v>
      </c>
      <c r="V96" s="65" t="s">
        <v>102</v>
      </c>
      <c r="W96" s="65">
        <v>0.14</v>
      </c>
      <c r="X96" s="214"/>
      <c r="Y96" s="128"/>
      <c r="Z96" s="69" t="s">
        <v>269</v>
      </c>
      <c r="AA96" s="68" t="s">
        <v>642</v>
      </c>
      <c r="AB96" s="68" t="s">
        <v>604</v>
      </c>
      <c r="AC96" s="82" t="s">
        <v>10</v>
      </c>
      <c r="AD96" s="65" t="s">
        <v>100</v>
      </c>
      <c r="AE96" s="65">
        <v>0.7</v>
      </c>
      <c r="AF96" s="214"/>
      <c r="AG96" s="128"/>
      <c r="AH96" s="69" t="s">
        <v>748</v>
      </c>
      <c r="AI96" s="68" t="s">
        <v>642</v>
      </c>
      <c r="AJ96" s="68" t="s">
        <v>604</v>
      </c>
      <c r="AK96" s="82" t="s">
        <v>10</v>
      </c>
      <c r="AL96" s="65" t="s">
        <v>100</v>
      </c>
      <c r="AM96" s="65">
        <v>0.7</v>
      </c>
      <c r="AN96" s="214"/>
      <c r="AO96" s="128"/>
      <c r="AP96" s="117"/>
    </row>
    <row r="97" spans="1:42" ht="129" customHeight="1" thickBot="1">
      <c r="A97" s="61">
        <v>27</v>
      </c>
      <c r="B97" s="84" t="s">
        <v>157</v>
      </c>
      <c r="C97" s="63" t="s">
        <v>8</v>
      </c>
      <c r="D97" s="64" t="s">
        <v>100</v>
      </c>
      <c r="E97" s="65">
        <v>0.3</v>
      </c>
      <c r="F97" s="66">
        <f>E97</f>
        <v>0.3</v>
      </c>
      <c r="G97" s="66">
        <f>+F97+F98</f>
        <v>1</v>
      </c>
      <c r="H97" s="222" t="s">
        <v>229</v>
      </c>
      <c r="I97" s="222" t="s">
        <v>237</v>
      </c>
      <c r="J97" s="68" t="s">
        <v>403</v>
      </c>
      <c r="K97" s="130"/>
      <c r="L97" s="68" t="s">
        <v>407</v>
      </c>
      <c r="M97" s="63" t="s">
        <v>8</v>
      </c>
      <c r="N97" s="64" t="s">
        <v>100</v>
      </c>
      <c r="O97" s="65">
        <v>0.3</v>
      </c>
      <c r="P97" s="66">
        <f>O97</f>
        <v>0.3</v>
      </c>
      <c r="Q97" s="66">
        <f>+P97+P98</f>
        <v>1</v>
      </c>
      <c r="R97" s="81" t="s">
        <v>433</v>
      </c>
      <c r="S97" s="68" t="s">
        <v>531</v>
      </c>
      <c r="T97" s="68" t="s">
        <v>532</v>
      </c>
      <c r="U97" s="70" t="s">
        <v>8</v>
      </c>
      <c r="V97" s="64" t="s">
        <v>101</v>
      </c>
      <c r="W97" s="65">
        <v>0.18</v>
      </c>
      <c r="X97" s="71">
        <f>W97</f>
        <v>0.18</v>
      </c>
      <c r="Y97" s="71">
        <f>+X97+X98</f>
        <v>0.6</v>
      </c>
      <c r="Z97" s="69" t="s">
        <v>597</v>
      </c>
      <c r="AA97" s="74" t="s">
        <v>696</v>
      </c>
      <c r="AB97" s="68" t="s">
        <v>413</v>
      </c>
      <c r="AC97" s="70" t="s">
        <v>8</v>
      </c>
      <c r="AD97" s="64" t="s">
        <v>100</v>
      </c>
      <c r="AE97" s="65">
        <v>0.3</v>
      </c>
      <c r="AF97" s="71">
        <f>AE97</f>
        <v>0.3</v>
      </c>
      <c r="AG97" s="71">
        <f>+AF97+AF98</f>
        <v>1</v>
      </c>
      <c r="AH97" s="69" t="s">
        <v>805</v>
      </c>
      <c r="AI97" s="74" t="s">
        <v>928</v>
      </c>
      <c r="AJ97" s="68" t="s">
        <v>413</v>
      </c>
      <c r="AK97" s="70" t="s">
        <v>8</v>
      </c>
      <c r="AL97" s="64" t="s">
        <v>100</v>
      </c>
      <c r="AM97" s="65">
        <v>0.3</v>
      </c>
      <c r="AN97" s="71">
        <f>AM97</f>
        <v>0.3</v>
      </c>
      <c r="AO97" s="71">
        <f>+AN97+AN98</f>
        <v>1</v>
      </c>
      <c r="AP97" s="75"/>
    </row>
    <row r="98" spans="1:42" ht="162" customHeight="1" thickBot="1">
      <c r="A98" s="78" t="s">
        <v>75</v>
      </c>
      <c r="B98" s="108" t="s">
        <v>158</v>
      </c>
      <c r="C98" s="80" t="s">
        <v>10</v>
      </c>
      <c r="D98" s="65" t="s">
        <v>100</v>
      </c>
      <c r="E98" s="65">
        <v>0.7</v>
      </c>
      <c r="F98" s="215">
        <f>AVERAGE(E98:E102)</f>
        <v>0.7</v>
      </c>
      <c r="G98" s="126"/>
      <c r="H98" s="222"/>
      <c r="I98" s="222"/>
      <c r="J98" s="68" t="s">
        <v>287</v>
      </c>
      <c r="K98" s="130"/>
      <c r="L98" s="68" t="s">
        <v>407</v>
      </c>
      <c r="M98" s="80" t="s">
        <v>10</v>
      </c>
      <c r="N98" s="65" t="s">
        <v>100</v>
      </c>
      <c r="O98" s="65">
        <v>0.7</v>
      </c>
      <c r="P98" s="215">
        <f>AVERAGE(O98:O102)</f>
        <v>0.7</v>
      </c>
      <c r="Q98" s="126"/>
      <c r="R98" s="127" t="s">
        <v>433</v>
      </c>
      <c r="S98" s="68" t="s">
        <v>533</v>
      </c>
      <c r="T98" s="68" t="s">
        <v>532</v>
      </c>
      <c r="U98" s="82" t="s">
        <v>10</v>
      </c>
      <c r="V98" s="133" t="s">
        <v>101</v>
      </c>
      <c r="W98" s="65" t="s">
        <v>477</v>
      </c>
      <c r="X98" s="214">
        <f>AVERAGE(W98:W102)</f>
        <v>0.42</v>
      </c>
      <c r="Y98" s="128"/>
      <c r="Z98" s="145"/>
      <c r="AA98" s="68" t="s">
        <v>699</v>
      </c>
      <c r="AB98" s="68" t="s">
        <v>413</v>
      </c>
      <c r="AC98" s="82" t="s">
        <v>10</v>
      </c>
      <c r="AD98" s="133" t="s">
        <v>100</v>
      </c>
      <c r="AE98" s="65">
        <v>0.7</v>
      </c>
      <c r="AF98" s="214">
        <f>AVERAGE(AE98:AE102)</f>
        <v>0.7</v>
      </c>
      <c r="AG98" s="128"/>
      <c r="AH98" s="69" t="s">
        <v>749</v>
      </c>
      <c r="AI98" s="68" t="s">
        <v>929</v>
      </c>
      <c r="AJ98" s="131" t="s">
        <v>913</v>
      </c>
      <c r="AK98" s="82" t="s">
        <v>10</v>
      </c>
      <c r="AL98" s="133" t="s">
        <v>100</v>
      </c>
      <c r="AM98" s="65">
        <v>0.7</v>
      </c>
      <c r="AN98" s="214">
        <f>AVERAGE(AM98:AM102)</f>
        <v>0.7</v>
      </c>
      <c r="AO98" s="128"/>
      <c r="AP98" s="117"/>
    </row>
    <row r="99" spans="1:42" ht="142.5" customHeight="1" thickBot="1">
      <c r="A99" s="78" t="s">
        <v>76</v>
      </c>
      <c r="B99" s="108" t="s">
        <v>159</v>
      </c>
      <c r="C99" s="80" t="s">
        <v>10</v>
      </c>
      <c r="D99" s="65" t="s">
        <v>100</v>
      </c>
      <c r="E99" s="65">
        <v>0.7</v>
      </c>
      <c r="F99" s="215"/>
      <c r="G99" s="126"/>
      <c r="H99" s="222"/>
      <c r="I99" s="222"/>
      <c r="J99" s="68" t="s">
        <v>270</v>
      </c>
      <c r="K99" s="130"/>
      <c r="L99" s="68" t="s">
        <v>407</v>
      </c>
      <c r="M99" s="80" t="s">
        <v>10</v>
      </c>
      <c r="N99" s="65" t="s">
        <v>100</v>
      </c>
      <c r="O99" s="65">
        <v>0.7</v>
      </c>
      <c r="P99" s="215"/>
      <c r="Q99" s="126"/>
      <c r="R99" s="127" t="s">
        <v>433</v>
      </c>
      <c r="S99" s="68" t="s">
        <v>534</v>
      </c>
      <c r="T99" s="68" t="s">
        <v>532</v>
      </c>
      <c r="U99" s="82" t="s">
        <v>10</v>
      </c>
      <c r="V99" s="133" t="s">
        <v>102</v>
      </c>
      <c r="W99" s="65">
        <v>0.14</v>
      </c>
      <c r="X99" s="214"/>
      <c r="Y99" s="128"/>
      <c r="Z99" s="145"/>
      <c r="AA99" s="68" t="s">
        <v>700</v>
      </c>
      <c r="AB99" s="68" t="s">
        <v>413</v>
      </c>
      <c r="AC99" s="82" t="s">
        <v>10</v>
      </c>
      <c r="AD99" s="133" t="s">
        <v>100</v>
      </c>
      <c r="AE99" s="65">
        <v>0.7</v>
      </c>
      <c r="AF99" s="214"/>
      <c r="AG99" s="128"/>
      <c r="AH99" s="69" t="s">
        <v>750</v>
      </c>
      <c r="AI99" s="68" t="s">
        <v>930</v>
      </c>
      <c r="AJ99" s="131" t="s">
        <v>913</v>
      </c>
      <c r="AK99" s="82" t="s">
        <v>10</v>
      </c>
      <c r="AL99" s="133" t="s">
        <v>100</v>
      </c>
      <c r="AM99" s="65">
        <v>0.7</v>
      </c>
      <c r="AN99" s="214"/>
      <c r="AO99" s="128"/>
      <c r="AP99" s="117"/>
    </row>
    <row r="100" spans="1:42" ht="124.5" customHeight="1" thickBot="1">
      <c r="A100" s="78" t="s">
        <v>77</v>
      </c>
      <c r="B100" s="108" t="s">
        <v>160</v>
      </c>
      <c r="C100" s="80" t="s">
        <v>10</v>
      </c>
      <c r="D100" s="65" t="s">
        <v>100</v>
      </c>
      <c r="E100" s="65">
        <v>0.7</v>
      </c>
      <c r="F100" s="215"/>
      <c r="G100" s="126"/>
      <c r="H100" s="222"/>
      <c r="I100" s="222"/>
      <c r="J100" s="68" t="s">
        <v>271</v>
      </c>
      <c r="K100" s="130"/>
      <c r="L100" s="68" t="s">
        <v>407</v>
      </c>
      <c r="M100" s="80" t="s">
        <v>10</v>
      </c>
      <c r="N100" s="65" t="s">
        <v>100</v>
      </c>
      <c r="O100" s="65">
        <v>0.7</v>
      </c>
      <c r="P100" s="215"/>
      <c r="Q100" s="126"/>
      <c r="R100" s="127" t="s">
        <v>433</v>
      </c>
      <c r="S100" s="68" t="s">
        <v>535</v>
      </c>
      <c r="T100" s="68" t="s">
        <v>536</v>
      </c>
      <c r="U100" s="146" t="s">
        <v>10</v>
      </c>
      <c r="V100" s="133" t="s">
        <v>101</v>
      </c>
      <c r="W100" s="65" t="s">
        <v>488</v>
      </c>
      <c r="X100" s="214"/>
      <c r="Y100" s="128"/>
      <c r="Z100" s="69" t="s">
        <v>598</v>
      </c>
      <c r="AA100" s="68" t="s">
        <v>635</v>
      </c>
      <c r="AB100" s="68" t="s">
        <v>413</v>
      </c>
      <c r="AC100" s="146" t="s">
        <v>10</v>
      </c>
      <c r="AD100" s="133" t="s">
        <v>100</v>
      </c>
      <c r="AE100" s="65">
        <v>0.7</v>
      </c>
      <c r="AF100" s="214"/>
      <c r="AG100" s="128"/>
      <c r="AH100" s="69" t="s">
        <v>806</v>
      </c>
      <c r="AI100" s="68" t="s">
        <v>931</v>
      </c>
      <c r="AJ100" s="131" t="s">
        <v>913</v>
      </c>
      <c r="AK100" s="146" t="s">
        <v>10</v>
      </c>
      <c r="AL100" s="133" t="s">
        <v>100</v>
      </c>
      <c r="AM100" s="65">
        <v>0.7</v>
      </c>
      <c r="AN100" s="214"/>
      <c r="AO100" s="128"/>
      <c r="AP100" s="117"/>
    </row>
    <row r="101" spans="1:42" ht="117" customHeight="1" thickBot="1">
      <c r="A101" s="78" t="s">
        <v>78</v>
      </c>
      <c r="B101" s="79" t="s">
        <v>161</v>
      </c>
      <c r="C101" s="80" t="s">
        <v>10</v>
      </c>
      <c r="D101" s="65" t="s">
        <v>100</v>
      </c>
      <c r="E101" s="65">
        <v>0.7</v>
      </c>
      <c r="F101" s="215"/>
      <c r="G101" s="126"/>
      <c r="H101" s="222"/>
      <c r="I101" s="222"/>
      <c r="J101" s="68" t="s">
        <v>314</v>
      </c>
      <c r="K101" s="130"/>
      <c r="L101" s="68" t="s">
        <v>407</v>
      </c>
      <c r="M101" s="80" t="s">
        <v>10</v>
      </c>
      <c r="N101" s="65" t="s">
        <v>100</v>
      </c>
      <c r="O101" s="65">
        <v>0.7</v>
      </c>
      <c r="P101" s="215"/>
      <c r="Q101" s="126"/>
      <c r="R101" s="127" t="s">
        <v>433</v>
      </c>
      <c r="S101" s="68" t="s">
        <v>537</v>
      </c>
      <c r="T101" s="68" t="s">
        <v>532</v>
      </c>
      <c r="U101" s="82" t="s">
        <v>10</v>
      </c>
      <c r="V101" s="133" t="s">
        <v>101</v>
      </c>
      <c r="W101" s="65" t="s">
        <v>477</v>
      </c>
      <c r="X101" s="214"/>
      <c r="Y101" s="128"/>
      <c r="Z101" s="69"/>
      <c r="AA101" s="68" t="s">
        <v>701</v>
      </c>
      <c r="AB101" s="68" t="s">
        <v>604</v>
      </c>
      <c r="AC101" s="82" t="s">
        <v>10</v>
      </c>
      <c r="AD101" s="133" t="s">
        <v>100</v>
      </c>
      <c r="AE101" s="65">
        <v>0.7</v>
      </c>
      <c r="AF101" s="214"/>
      <c r="AG101" s="128"/>
      <c r="AH101" s="69" t="s">
        <v>807</v>
      </c>
      <c r="AI101" s="68" t="s">
        <v>932</v>
      </c>
      <c r="AJ101" s="131" t="s">
        <v>913</v>
      </c>
      <c r="AK101" s="82" t="s">
        <v>10</v>
      </c>
      <c r="AL101" s="133" t="s">
        <v>100</v>
      </c>
      <c r="AM101" s="65">
        <v>0.7</v>
      </c>
      <c r="AN101" s="214"/>
      <c r="AO101" s="128"/>
      <c r="AP101" s="117"/>
    </row>
    <row r="102" spans="1:42" ht="81" customHeight="1" thickBot="1">
      <c r="A102" s="78" t="s">
        <v>79</v>
      </c>
      <c r="B102" s="79" t="s">
        <v>162</v>
      </c>
      <c r="C102" s="80" t="s">
        <v>10</v>
      </c>
      <c r="D102" s="65" t="s">
        <v>100</v>
      </c>
      <c r="E102" s="65">
        <v>0.7</v>
      </c>
      <c r="F102" s="215"/>
      <c r="G102" s="126"/>
      <c r="H102" s="222"/>
      <c r="I102" s="222"/>
      <c r="J102" s="68" t="s">
        <v>288</v>
      </c>
      <c r="K102" s="130"/>
      <c r="L102" s="68" t="s">
        <v>407</v>
      </c>
      <c r="M102" s="80" t="s">
        <v>10</v>
      </c>
      <c r="N102" s="65" t="s">
        <v>100</v>
      </c>
      <c r="O102" s="65">
        <v>0.7</v>
      </c>
      <c r="P102" s="215"/>
      <c r="Q102" s="126"/>
      <c r="R102" s="127" t="s">
        <v>434</v>
      </c>
      <c r="S102" s="74" t="s">
        <v>288</v>
      </c>
      <c r="T102" s="74" t="s">
        <v>413</v>
      </c>
      <c r="U102" s="82" t="s">
        <v>10</v>
      </c>
      <c r="V102" s="65" t="s">
        <v>100</v>
      </c>
      <c r="W102" s="65">
        <v>0.7</v>
      </c>
      <c r="X102" s="214"/>
      <c r="Y102" s="128"/>
      <c r="Z102" s="69" t="s">
        <v>627</v>
      </c>
      <c r="AA102" s="74" t="s">
        <v>626</v>
      </c>
      <c r="AB102" s="74" t="s">
        <v>604</v>
      </c>
      <c r="AC102" s="82" t="s">
        <v>10</v>
      </c>
      <c r="AD102" s="65" t="s">
        <v>100</v>
      </c>
      <c r="AE102" s="65">
        <v>0.7</v>
      </c>
      <c r="AF102" s="214"/>
      <c r="AG102" s="128"/>
      <c r="AH102" s="69" t="s">
        <v>808</v>
      </c>
      <c r="AI102" s="74" t="s">
        <v>933</v>
      </c>
      <c r="AJ102" s="74" t="s">
        <v>604</v>
      </c>
      <c r="AK102" s="82" t="s">
        <v>10</v>
      </c>
      <c r="AL102" s="65" t="s">
        <v>100</v>
      </c>
      <c r="AM102" s="65">
        <v>0.7</v>
      </c>
      <c r="AN102" s="214"/>
      <c r="AO102" s="128"/>
      <c r="AP102" s="117"/>
    </row>
    <row r="103" spans="1:42" ht="43.5" customHeight="1" thickBot="1">
      <c r="A103" s="50"/>
      <c r="B103" s="137" t="s">
        <v>251</v>
      </c>
      <c r="C103" s="135" t="s">
        <v>5</v>
      </c>
      <c r="D103" s="138" t="s">
        <v>6</v>
      </c>
      <c r="E103" s="138">
        <v>0.42</v>
      </c>
      <c r="F103" s="138" t="s">
        <v>7</v>
      </c>
      <c r="G103" s="147">
        <f>AVERAGE(G104:G106)</f>
        <v>0.32</v>
      </c>
      <c r="H103" s="134" t="s">
        <v>0</v>
      </c>
      <c r="I103" s="134"/>
      <c r="J103" s="140"/>
      <c r="K103" s="140"/>
      <c r="L103" s="140"/>
      <c r="M103" s="135" t="s">
        <v>5</v>
      </c>
      <c r="N103" s="138" t="s">
        <v>6</v>
      </c>
      <c r="O103" s="138">
        <v>0.42</v>
      </c>
      <c r="P103" s="138" t="s">
        <v>7</v>
      </c>
      <c r="Q103" s="148">
        <f>AVERAGE(Q104:Q106)</f>
        <v>1</v>
      </c>
      <c r="R103" s="141" t="s">
        <v>410</v>
      </c>
      <c r="S103" s="142" t="s">
        <v>412</v>
      </c>
      <c r="T103" s="142" t="s">
        <v>414</v>
      </c>
      <c r="U103" s="135" t="s">
        <v>5</v>
      </c>
      <c r="V103" s="138" t="s">
        <v>6</v>
      </c>
      <c r="W103" s="138">
        <v>0.42</v>
      </c>
      <c r="X103" s="138" t="s">
        <v>7</v>
      </c>
      <c r="Y103" s="148">
        <f>AVERAGE(Y104:Y106)</f>
        <v>1</v>
      </c>
      <c r="Z103" s="55" t="s">
        <v>544</v>
      </c>
      <c r="AA103" s="54" t="s">
        <v>545</v>
      </c>
      <c r="AB103" s="54" t="s">
        <v>546</v>
      </c>
      <c r="AC103" s="135" t="s">
        <v>5</v>
      </c>
      <c r="AD103" s="138" t="s">
        <v>6</v>
      </c>
      <c r="AE103" s="138">
        <v>0.42</v>
      </c>
      <c r="AF103" s="138" t="s">
        <v>7</v>
      </c>
      <c r="AG103" s="148">
        <f>AVERAGE(AG104:AG106)</f>
        <v>1</v>
      </c>
      <c r="AH103" s="55" t="s">
        <v>544</v>
      </c>
      <c r="AI103" s="54" t="s">
        <v>545</v>
      </c>
      <c r="AJ103" s="54" t="s">
        <v>546</v>
      </c>
      <c r="AK103" s="135" t="s">
        <v>5</v>
      </c>
      <c r="AL103" s="138" t="s">
        <v>6</v>
      </c>
      <c r="AM103" s="138">
        <v>0.42</v>
      </c>
      <c r="AN103" s="138" t="s">
        <v>7</v>
      </c>
      <c r="AO103" s="148">
        <f>AVERAGE(AO104:AO106)</f>
        <v>1</v>
      </c>
      <c r="AP103" s="32"/>
    </row>
    <row r="104" spans="1:42" ht="138.75" customHeight="1" thickBot="1">
      <c r="A104" s="61">
        <v>28</v>
      </c>
      <c r="B104" s="84" t="s">
        <v>163</v>
      </c>
      <c r="C104" s="63" t="s">
        <v>8</v>
      </c>
      <c r="D104" s="64" t="s">
        <v>101</v>
      </c>
      <c r="E104" s="65">
        <v>0.18</v>
      </c>
      <c r="F104" s="66">
        <f>E104</f>
        <v>0.18</v>
      </c>
      <c r="G104" s="66">
        <f>+F104+F105</f>
        <v>0.32</v>
      </c>
      <c r="H104" s="222" t="s">
        <v>230</v>
      </c>
      <c r="I104" s="222" t="s">
        <v>241</v>
      </c>
      <c r="J104" s="83" t="s">
        <v>315</v>
      </c>
      <c r="K104" s="68" t="s">
        <v>316</v>
      </c>
      <c r="L104" s="68" t="s">
        <v>384</v>
      </c>
      <c r="M104" s="63" t="s">
        <v>8</v>
      </c>
      <c r="N104" s="64" t="s">
        <v>100</v>
      </c>
      <c r="O104" s="65">
        <v>0.3</v>
      </c>
      <c r="P104" s="66">
        <f>O104</f>
        <v>0.3</v>
      </c>
      <c r="Q104" s="66">
        <f>+P104+P105</f>
        <v>1</v>
      </c>
      <c r="R104" s="81" t="s">
        <v>434</v>
      </c>
      <c r="S104" s="68" t="s">
        <v>384</v>
      </c>
      <c r="T104" s="68" t="s">
        <v>413</v>
      </c>
      <c r="U104" s="63" t="s">
        <v>8</v>
      </c>
      <c r="V104" s="64" t="s">
        <v>100</v>
      </c>
      <c r="W104" s="65">
        <v>0.3</v>
      </c>
      <c r="X104" s="66">
        <f>W104</f>
        <v>0.3</v>
      </c>
      <c r="Y104" s="66">
        <f>+X104+X105</f>
        <v>1</v>
      </c>
      <c r="Z104" s="149" t="s">
        <v>434</v>
      </c>
      <c r="AA104" s="68" t="s">
        <v>702</v>
      </c>
      <c r="AB104" s="74" t="s">
        <v>604</v>
      </c>
      <c r="AC104" s="63" t="s">
        <v>8</v>
      </c>
      <c r="AD104" s="64" t="s">
        <v>100</v>
      </c>
      <c r="AE104" s="65">
        <v>0.3</v>
      </c>
      <c r="AF104" s="66">
        <f>AE104</f>
        <v>0.3</v>
      </c>
      <c r="AG104" s="66">
        <f>+AF104+AF105</f>
        <v>1</v>
      </c>
      <c r="AH104" s="150" t="s">
        <v>762</v>
      </c>
      <c r="AI104" s="68" t="s">
        <v>702</v>
      </c>
      <c r="AJ104" s="74" t="s">
        <v>604</v>
      </c>
      <c r="AK104" s="63" t="s">
        <v>8</v>
      </c>
      <c r="AL104" s="64" t="s">
        <v>100</v>
      </c>
      <c r="AM104" s="65">
        <v>0.3</v>
      </c>
      <c r="AN104" s="66">
        <f>AM104</f>
        <v>0.3</v>
      </c>
      <c r="AO104" s="66">
        <f>+AN104+AN105</f>
        <v>1</v>
      </c>
      <c r="AP104" s="75"/>
    </row>
    <row r="105" spans="1:42" ht="84.75" customHeight="1" thickBot="1">
      <c r="A105" s="78" t="s">
        <v>80</v>
      </c>
      <c r="B105" s="108" t="s">
        <v>164</v>
      </c>
      <c r="C105" s="80" t="s">
        <v>10</v>
      </c>
      <c r="D105" s="65" t="s">
        <v>102</v>
      </c>
      <c r="E105" s="65">
        <v>0.14</v>
      </c>
      <c r="F105" s="215">
        <f>AVERAGE(E105:E106)</f>
        <v>0.14</v>
      </c>
      <c r="G105" s="126"/>
      <c r="H105" s="222"/>
      <c r="I105" s="222"/>
      <c r="J105" s="83" t="s">
        <v>317</v>
      </c>
      <c r="K105" s="68" t="s">
        <v>318</v>
      </c>
      <c r="L105" s="68" t="s">
        <v>384</v>
      </c>
      <c r="M105" s="80" t="s">
        <v>10</v>
      </c>
      <c r="N105" s="65" t="s">
        <v>100</v>
      </c>
      <c r="O105" s="65">
        <v>0.7</v>
      </c>
      <c r="P105" s="215">
        <f>AVERAGE(O105:O106)</f>
        <v>0.7</v>
      </c>
      <c r="Q105" s="126"/>
      <c r="R105" s="127" t="s">
        <v>434</v>
      </c>
      <c r="S105" s="68" t="s">
        <v>384</v>
      </c>
      <c r="T105" s="68" t="s">
        <v>413</v>
      </c>
      <c r="U105" s="80" t="s">
        <v>10</v>
      </c>
      <c r="V105" s="65" t="s">
        <v>100</v>
      </c>
      <c r="W105" s="65">
        <v>0.7</v>
      </c>
      <c r="X105" s="215">
        <f>AVERAGE(W105:W106)</f>
        <v>0.7</v>
      </c>
      <c r="Y105" s="126"/>
      <c r="Z105" s="151" t="s">
        <v>434</v>
      </c>
      <c r="AA105" s="74" t="s">
        <v>703</v>
      </c>
      <c r="AB105" s="74" t="s">
        <v>604</v>
      </c>
      <c r="AC105" s="80" t="s">
        <v>10</v>
      </c>
      <c r="AD105" s="65" t="s">
        <v>100</v>
      </c>
      <c r="AE105" s="65">
        <v>0.7</v>
      </c>
      <c r="AF105" s="215">
        <f>AVERAGE(AE105:AE106)</f>
        <v>0.7</v>
      </c>
      <c r="AG105" s="126"/>
      <c r="AH105" s="151" t="s">
        <v>809</v>
      </c>
      <c r="AI105" s="74" t="s">
        <v>934</v>
      </c>
      <c r="AJ105" s="74" t="s">
        <v>604</v>
      </c>
      <c r="AK105" s="80" t="s">
        <v>10</v>
      </c>
      <c r="AL105" s="65" t="s">
        <v>100</v>
      </c>
      <c r="AM105" s="65">
        <v>0.7</v>
      </c>
      <c r="AN105" s="215">
        <f>AVERAGE(AM105:AM106)</f>
        <v>0.7</v>
      </c>
      <c r="AO105" s="126"/>
      <c r="AP105" s="117"/>
    </row>
    <row r="106" spans="1:42" ht="67.5" customHeight="1" thickBot="1">
      <c r="A106" s="78" t="s">
        <v>81</v>
      </c>
      <c r="B106" s="108" t="s">
        <v>165</v>
      </c>
      <c r="C106" s="80" t="s">
        <v>10</v>
      </c>
      <c r="D106" s="65" t="s">
        <v>102</v>
      </c>
      <c r="E106" s="65">
        <v>0.14</v>
      </c>
      <c r="F106" s="215"/>
      <c r="G106" s="126"/>
      <c r="H106" s="222"/>
      <c r="I106" s="222"/>
      <c r="J106" s="83" t="s">
        <v>317</v>
      </c>
      <c r="K106" s="68" t="s">
        <v>319</v>
      </c>
      <c r="L106" s="68" t="s">
        <v>384</v>
      </c>
      <c r="M106" s="80" t="s">
        <v>10</v>
      </c>
      <c r="N106" s="65" t="s">
        <v>100</v>
      </c>
      <c r="O106" s="65">
        <v>0.7</v>
      </c>
      <c r="P106" s="215"/>
      <c r="Q106" s="126"/>
      <c r="R106" s="127" t="s">
        <v>434</v>
      </c>
      <c r="S106" s="68" t="s">
        <v>384</v>
      </c>
      <c r="T106" s="68" t="s">
        <v>413</v>
      </c>
      <c r="U106" s="80" t="s">
        <v>10</v>
      </c>
      <c r="V106" s="65" t="s">
        <v>100</v>
      </c>
      <c r="W106" s="65">
        <v>0.7</v>
      </c>
      <c r="X106" s="215"/>
      <c r="Y106" s="126"/>
      <c r="Z106" s="151" t="s">
        <v>434</v>
      </c>
      <c r="AA106" s="68" t="s">
        <v>702</v>
      </c>
      <c r="AB106" s="74" t="s">
        <v>604</v>
      </c>
      <c r="AC106" s="80" t="s">
        <v>10</v>
      </c>
      <c r="AD106" s="65" t="s">
        <v>100</v>
      </c>
      <c r="AE106" s="65">
        <v>0.7</v>
      </c>
      <c r="AF106" s="215"/>
      <c r="AG106" s="126"/>
      <c r="AH106" s="152" t="s">
        <v>751</v>
      </c>
      <c r="AI106" s="68" t="s">
        <v>702</v>
      </c>
      <c r="AJ106" s="74" t="s">
        <v>604</v>
      </c>
      <c r="AK106" s="80" t="s">
        <v>10</v>
      </c>
      <c r="AL106" s="65" t="s">
        <v>100</v>
      </c>
      <c r="AM106" s="65">
        <v>0.7</v>
      </c>
      <c r="AN106" s="215"/>
      <c r="AO106" s="126"/>
      <c r="AP106" s="117"/>
    </row>
    <row r="107" spans="1:42" ht="33" customHeight="1" thickBot="1">
      <c r="A107" s="50"/>
      <c r="B107" s="137" t="s">
        <v>82</v>
      </c>
      <c r="C107" s="135" t="s">
        <v>5</v>
      </c>
      <c r="D107" s="137" t="s">
        <v>6</v>
      </c>
      <c r="E107" s="137">
        <v>0.42</v>
      </c>
      <c r="F107" s="138" t="s">
        <v>7</v>
      </c>
      <c r="G107" s="148">
        <f>AVERAGE(G108:G119)</f>
        <v>0.63</v>
      </c>
      <c r="H107" s="137" t="s">
        <v>0</v>
      </c>
      <c r="I107" s="153"/>
      <c r="J107" s="140"/>
      <c r="K107" s="140"/>
      <c r="L107" s="140"/>
      <c r="M107" s="135" t="s">
        <v>5</v>
      </c>
      <c r="N107" s="137" t="s">
        <v>6</v>
      </c>
      <c r="O107" s="137">
        <v>0.42</v>
      </c>
      <c r="P107" s="138" t="s">
        <v>7</v>
      </c>
      <c r="Q107" s="148">
        <f>AVERAGE(Q108:Q119)</f>
        <v>0.8049999999999999</v>
      </c>
      <c r="R107" s="141" t="s">
        <v>410</v>
      </c>
      <c r="S107" s="142" t="s">
        <v>412</v>
      </c>
      <c r="T107" s="142" t="s">
        <v>414</v>
      </c>
      <c r="U107" s="135" t="s">
        <v>5</v>
      </c>
      <c r="V107" s="137" t="s">
        <v>6</v>
      </c>
      <c r="W107" s="137">
        <v>0.42</v>
      </c>
      <c r="X107" s="138" t="s">
        <v>7</v>
      </c>
      <c r="Y107" s="148">
        <f>AVERAGE(Y108:Y119)</f>
        <v>0.74</v>
      </c>
      <c r="Z107" s="55" t="s">
        <v>544</v>
      </c>
      <c r="AA107" s="54" t="s">
        <v>545</v>
      </c>
      <c r="AB107" s="54" t="s">
        <v>546</v>
      </c>
      <c r="AC107" s="135" t="s">
        <v>5</v>
      </c>
      <c r="AD107" s="137" t="s">
        <v>6</v>
      </c>
      <c r="AE107" s="137">
        <v>0.42</v>
      </c>
      <c r="AF107" s="138" t="s">
        <v>7</v>
      </c>
      <c r="AG107" s="148">
        <f>AVERAGE(AG108:AG119)</f>
        <v>0.8</v>
      </c>
      <c r="AH107" s="55" t="s">
        <v>544</v>
      </c>
      <c r="AI107" s="54" t="s">
        <v>545</v>
      </c>
      <c r="AJ107" s="54" t="s">
        <v>546</v>
      </c>
      <c r="AK107" s="135" t="s">
        <v>5</v>
      </c>
      <c r="AL107" s="137" t="s">
        <v>6</v>
      </c>
      <c r="AM107" s="137">
        <v>0.42</v>
      </c>
      <c r="AN107" s="138" t="s">
        <v>7</v>
      </c>
      <c r="AO107" s="148">
        <f>AVERAGE(AO108:AO119)</f>
        <v>0.9</v>
      </c>
      <c r="AP107" s="32"/>
    </row>
    <row r="108" spans="1:42" ht="80.25" customHeight="1" thickBot="1">
      <c r="A108" s="61">
        <v>29</v>
      </c>
      <c r="B108" s="62" t="s">
        <v>166</v>
      </c>
      <c r="C108" s="63" t="s">
        <v>8</v>
      </c>
      <c r="D108" s="64" t="s">
        <v>101</v>
      </c>
      <c r="E108" s="65">
        <v>0.18</v>
      </c>
      <c r="F108" s="126">
        <f>E108</f>
        <v>0.18</v>
      </c>
      <c r="G108" s="66">
        <f>+F108+F109</f>
        <v>0.32</v>
      </c>
      <c r="H108" s="223" t="s">
        <v>231</v>
      </c>
      <c r="I108" s="223" t="s">
        <v>240</v>
      </c>
      <c r="J108" s="83" t="s">
        <v>289</v>
      </c>
      <c r="K108" s="68" t="s">
        <v>320</v>
      </c>
      <c r="L108" s="68" t="s">
        <v>404</v>
      </c>
      <c r="M108" s="63" t="s">
        <v>8</v>
      </c>
      <c r="N108" s="64" t="s">
        <v>101</v>
      </c>
      <c r="O108" s="65">
        <v>0.18</v>
      </c>
      <c r="P108" s="126">
        <f>O108</f>
        <v>0.18</v>
      </c>
      <c r="Q108" s="66">
        <f>+P108+P109</f>
        <v>0.6</v>
      </c>
      <c r="R108" s="81" t="s">
        <v>435</v>
      </c>
      <c r="S108" s="68" t="s">
        <v>404</v>
      </c>
      <c r="T108" s="68" t="s">
        <v>473</v>
      </c>
      <c r="U108" s="63" t="s">
        <v>8</v>
      </c>
      <c r="V108" s="64" t="s">
        <v>101</v>
      </c>
      <c r="W108" s="65">
        <v>0.18</v>
      </c>
      <c r="X108" s="126">
        <f>W108</f>
        <v>0.18</v>
      </c>
      <c r="Y108" s="66">
        <f>+X108+X109</f>
        <v>0.6</v>
      </c>
      <c r="Z108" s="108" t="s">
        <v>559</v>
      </c>
      <c r="AA108" s="68" t="s">
        <v>704</v>
      </c>
      <c r="AB108" s="68" t="s">
        <v>604</v>
      </c>
      <c r="AC108" s="63" t="s">
        <v>8</v>
      </c>
      <c r="AD108" s="64" t="s">
        <v>100</v>
      </c>
      <c r="AE108" s="65">
        <v>0.3</v>
      </c>
      <c r="AF108" s="126">
        <f>AE108</f>
        <v>0.3</v>
      </c>
      <c r="AG108" s="66">
        <f>+AF108+AF109</f>
        <v>1</v>
      </c>
      <c r="AH108" s="108" t="s">
        <v>755</v>
      </c>
      <c r="AI108" s="68" t="s">
        <v>935</v>
      </c>
      <c r="AJ108" s="68" t="s">
        <v>604</v>
      </c>
      <c r="AK108" s="63" t="s">
        <v>8</v>
      </c>
      <c r="AL108" s="64" t="s">
        <v>100</v>
      </c>
      <c r="AM108" s="65">
        <v>0.3</v>
      </c>
      <c r="AN108" s="126">
        <f>AM108</f>
        <v>0.3</v>
      </c>
      <c r="AO108" s="66">
        <f>+AN108+AN109</f>
        <v>1</v>
      </c>
      <c r="AP108" s="75"/>
    </row>
    <row r="109" spans="1:42" ht="45.75" customHeight="1" thickBot="1">
      <c r="A109" s="78" t="s">
        <v>83</v>
      </c>
      <c r="B109" s="79" t="s">
        <v>167</v>
      </c>
      <c r="C109" s="80" t="s">
        <v>10</v>
      </c>
      <c r="D109" s="65" t="s">
        <v>102</v>
      </c>
      <c r="E109" s="65">
        <v>0.14</v>
      </c>
      <c r="F109" s="126">
        <f>E109</f>
        <v>0.14</v>
      </c>
      <c r="G109" s="126"/>
      <c r="H109" s="223"/>
      <c r="I109" s="223"/>
      <c r="J109" s="83" t="s">
        <v>290</v>
      </c>
      <c r="K109" s="68" t="s">
        <v>320</v>
      </c>
      <c r="L109" s="68" t="s">
        <v>404</v>
      </c>
      <c r="M109" s="80" t="s">
        <v>10</v>
      </c>
      <c r="N109" s="65" t="s">
        <v>101</v>
      </c>
      <c r="O109" s="65">
        <v>0.42</v>
      </c>
      <c r="P109" s="126">
        <f>O109</f>
        <v>0.42</v>
      </c>
      <c r="Q109" s="126"/>
      <c r="R109" s="127" t="s">
        <v>435</v>
      </c>
      <c r="S109" s="68" t="s">
        <v>404</v>
      </c>
      <c r="T109" s="68" t="s">
        <v>473</v>
      </c>
      <c r="U109" s="80" t="s">
        <v>10</v>
      </c>
      <c r="V109" s="65" t="s">
        <v>101</v>
      </c>
      <c r="W109" s="65">
        <v>0.42</v>
      </c>
      <c r="X109" s="126">
        <f>W109</f>
        <v>0.42</v>
      </c>
      <c r="Y109" s="126"/>
      <c r="Z109" s="108" t="s">
        <v>628</v>
      </c>
      <c r="AA109" s="68" t="s">
        <v>621</v>
      </c>
      <c r="AB109" s="68" t="s">
        <v>413</v>
      </c>
      <c r="AC109" s="80" t="s">
        <v>10</v>
      </c>
      <c r="AD109" s="65" t="s">
        <v>100</v>
      </c>
      <c r="AE109" s="65">
        <v>0.7</v>
      </c>
      <c r="AF109" s="126">
        <f>AE109</f>
        <v>0.7</v>
      </c>
      <c r="AG109" s="126"/>
      <c r="AH109" s="108" t="s">
        <v>810</v>
      </c>
      <c r="AI109" s="68" t="s">
        <v>621</v>
      </c>
      <c r="AJ109" s="68" t="s">
        <v>413</v>
      </c>
      <c r="AK109" s="80" t="s">
        <v>10</v>
      </c>
      <c r="AL109" s="65" t="s">
        <v>100</v>
      </c>
      <c r="AM109" s="65">
        <v>0.7</v>
      </c>
      <c r="AN109" s="126">
        <f>AM109</f>
        <v>0.7</v>
      </c>
      <c r="AO109" s="126"/>
      <c r="AP109" s="117"/>
    </row>
    <row r="110" spans="1:42" ht="91.5" customHeight="1" thickBot="1">
      <c r="A110" s="61">
        <v>30</v>
      </c>
      <c r="B110" s="84" t="s">
        <v>168</v>
      </c>
      <c r="C110" s="63" t="s">
        <v>8</v>
      </c>
      <c r="D110" s="64" t="s">
        <v>102</v>
      </c>
      <c r="E110" s="65">
        <v>0.06</v>
      </c>
      <c r="F110" s="126">
        <f>E110</f>
        <v>0.06</v>
      </c>
      <c r="G110" s="66">
        <f>+F110+F111</f>
        <v>0.2</v>
      </c>
      <c r="H110" s="222" t="s">
        <v>232</v>
      </c>
      <c r="I110" s="222" t="s">
        <v>240</v>
      </c>
      <c r="J110" s="83" t="s">
        <v>365</v>
      </c>
      <c r="K110" s="68" t="s">
        <v>320</v>
      </c>
      <c r="L110" s="68" t="s">
        <v>405</v>
      </c>
      <c r="M110" s="63" t="s">
        <v>8</v>
      </c>
      <c r="N110" s="64" t="s">
        <v>101</v>
      </c>
      <c r="O110" s="65">
        <v>0.2</v>
      </c>
      <c r="P110" s="126">
        <f>O110</f>
        <v>0.2</v>
      </c>
      <c r="Q110" s="66">
        <f>+P110+P111</f>
        <v>0.62</v>
      </c>
      <c r="R110" s="81" t="s">
        <v>435</v>
      </c>
      <c r="S110" s="68" t="s">
        <v>538</v>
      </c>
      <c r="T110" s="68" t="s">
        <v>473</v>
      </c>
      <c r="U110" s="63" t="s">
        <v>8</v>
      </c>
      <c r="V110" s="64" t="s">
        <v>101</v>
      </c>
      <c r="W110" s="65">
        <v>0.2</v>
      </c>
      <c r="X110" s="126">
        <f>W110</f>
        <v>0.2</v>
      </c>
      <c r="Y110" s="66">
        <f>+X110+X111</f>
        <v>0.62</v>
      </c>
      <c r="Z110" s="108" t="s">
        <v>615</v>
      </c>
      <c r="AA110" s="68" t="s">
        <v>622</v>
      </c>
      <c r="AB110" s="68" t="s">
        <v>604</v>
      </c>
      <c r="AC110" s="63" t="s">
        <v>8</v>
      </c>
      <c r="AD110" s="64" t="s">
        <v>100</v>
      </c>
      <c r="AE110" s="65">
        <v>0.3</v>
      </c>
      <c r="AF110" s="126">
        <f>AE110</f>
        <v>0.3</v>
      </c>
      <c r="AG110" s="66">
        <f>+AF110+AF111</f>
        <v>1</v>
      </c>
      <c r="AH110" s="108" t="s">
        <v>811</v>
      </c>
      <c r="AI110" s="68" t="s">
        <v>622</v>
      </c>
      <c r="AJ110" s="68" t="s">
        <v>604</v>
      </c>
      <c r="AK110" s="63" t="s">
        <v>8</v>
      </c>
      <c r="AL110" s="64" t="s">
        <v>100</v>
      </c>
      <c r="AM110" s="65">
        <v>0.3</v>
      </c>
      <c r="AN110" s="126">
        <f>AM110</f>
        <v>0.3</v>
      </c>
      <c r="AO110" s="66">
        <f>+AN110+AN111</f>
        <v>1</v>
      </c>
      <c r="AP110" s="75"/>
    </row>
    <row r="111" spans="1:42" ht="62.25" customHeight="1" thickBot="1">
      <c r="A111" s="78" t="s">
        <v>84</v>
      </c>
      <c r="B111" s="79" t="s">
        <v>169</v>
      </c>
      <c r="C111" s="80" t="s">
        <v>10</v>
      </c>
      <c r="D111" s="65" t="s">
        <v>102</v>
      </c>
      <c r="E111" s="65">
        <v>0.14</v>
      </c>
      <c r="F111" s="215">
        <f>AVERAGE(E111:E114)</f>
        <v>0.14</v>
      </c>
      <c r="G111" s="126"/>
      <c r="H111" s="222"/>
      <c r="I111" s="222"/>
      <c r="J111" s="83" t="s">
        <v>365</v>
      </c>
      <c r="K111" s="68" t="s">
        <v>320</v>
      </c>
      <c r="L111" s="68" t="s">
        <v>405</v>
      </c>
      <c r="M111" s="80" t="s">
        <v>10</v>
      </c>
      <c r="N111" s="65" t="s">
        <v>101</v>
      </c>
      <c r="O111" s="65">
        <v>0.42</v>
      </c>
      <c r="P111" s="215">
        <f>AVERAGE(O111:O114)</f>
        <v>0.42</v>
      </c>
      <c r="Q111" s="126"/>
      <c r="R111" s="127" t="s">
        <v>435</v>
      </c>
      <c r="S111" s="68" t="s">
        <v>538</v>
      </c>
      <c r="T111" s="68" t="s">
        <v>473</v>
      </c>
      <c r="U111" s="80" t="s">
        <v>10</v>
      </c>
      <c r="V111" s="65" t="s">
        <v>101</v>
      </c>
      <c r="W111" s="65">
        <v>0.42</v>
      </c>
      <c r="X111" s="215">
        <f>AVERAGE(W111:W114)</f>
        <v>0.42</v>
      </c>
      <c r="Y111" s="126"/>
      <c r="Z111" s="108" t="s">
        <v>616</v>
      </c>
      <c r="AA111" s="68" t="s">
        <v>705</v>
      </c>
      <c r="AB111" s="68" t="s">
        <v>413</v>
      </c>
      <c r="AC111" s="80" t="s">
        <v>10</v>
      </c>
      <c r="AD111" s="65" t="s">
        <v>100</v>
      </c>
      <c r="AE111" s="65">
        <v>0.7</v>
      </c>
      <c r="AF111" s="215">
        <f>AVERAGE(AE111:AE114)</f>
        <v>0.7</v>
      </c>
      <c r="AG111" s="126"/>
      <c r="AH111" s="108" t="s">
        <v>811</v>
      </c>
      <c r="AI111" s="68" t="s">
        <v>705</v>
      </c>
      <c r="AJ111" s="68" t="s">
        <v>413</v>
      </c>
      <c r="AK111" s="80" t="s">
        <v>10</v>
      </c>
      <c r="AL111" s="65" t="s">
        <v>100</v>
      </c>
      <c r="AM111" s="65">
        <v>0.7</v>
      </c>
      <c r="AN111" s="215">
        <f>AVERAGE(AM111:AM114)</f>
        <v>0.7</v>
      </c>
      <c r="AO111" s="126"/>
      <c r="AP111" s="117"/>
    </row>
    <row r="112" spans="1:42" ht="57.75" customHeight="1" thickBot="1">
      <c r="A112" s="78" t="s">
        <v>85</v>
      </c>
      <c r="B112" s="79" t="s">
        <v>170</v>
      </c>
      <c r="C112" s="80" t="s">
        <v>10</v>
      </c>
      <c r="D112" s="65" t="s">
        <v>102</v>
      </c>
      <c r="E112" s="65">
        <v>0.14</v>
      </c>
      <c r="F112" s="215"/>
      <c r="G112" s="126"/>
      <c r="H112" s="222"/>
      <c r="I112" s="222"/>
      <c r="J112" s="83" t="s">
        <v>365</v>
      </c>
      <c r="K112" s="68" t="s">
        <v>320</v>
      </c>
      <c r="L112" s="68" t="s">
        <v>405</v>
      </c>
      <c r="M112" s="80" t="s">
        <v>10</v>
      </c>
      <c r="N112" s="65" t="s">
        <v>101</v>
      </c>
      <c r="O112" s="65">
        <v>0.42</v>
      </c>
      <c r="P112" s="215"/>
      <c r="Q112" s="126"/>
      <c r="R112" s="127" t="s">
        <v>435</v>
      </c>
      <c r="S112" s="68" t="s">
        <v>538</v>
      </c>
      <c r="T112" s="68" t="s">
        <v>473</v>
      </c>
      <c r="U112" s="80" t="s">
        <v>10</v>
      </c>
      <c r="V112" s="65" t="s">
        <v>101</v>
      </c>
      <c r="W112" s="65">
        <v>0.42</v>
      </c>
      <c r="X112" s="215"/>
      <c r="Y112" s="126"/>
      <c r="Z112" s="108" t="s">
        <v>617</v>
      </c>
      <c r="AA112" s="68" t="s">
        <v>706</v>
      </c>
      <c r="AB112" s="68" t="s">
        <v>604</v>
      </c>
      <c r="AC112" s="80" t="s">
        <v>10</v>
      </c>
      <c r="AD112" s="65" t="s">
        <v>100</v>
      </c>
      <c r="AE112" s="65">
        <v>0.7</v>
      </c>
      <c r="AF112" s="215"/>
      <c r="AG112" s="126"/>
      <c r="AH112" s="108" t="s">
        <v>812</v>
      </c>
      <c r="AI112" s="68" t="s">
        <v>706</v>
      </c>
      <c r="AJ112" s="68" t="s">
        <v>604</v>
      </c>
      <c r="AK112" s="80" t="s">
        <v>10</v>
      </c>
      <c r="AL112" s="65" t="s">
        <v>100</v>
      </c>
      <c r="AM112" s="65">
        <v>0.7</v>
      </c>
      <c r="AN112" s="215"/>
      <c r="AO112" s="126"/>
      <c r="AP112" s="117"/>
    </row>
    <row r="113" spans="1:42" ht="77.25" customHeight="1" thickBot="1">
      <c r="A113" s="78" t="s">
        <v>86</v>
      </c>
      <c r="B113" s="154" t="s">
        <v>171</v>
      </c>
      <c r="C113" s="80" t="s">
        <v>10</v>
      </c>
      <c r="D113" s="65" t="s">
        <v>102</v>
      </c>
      <c r="E113" s="65">
        <v>0.14</v>
      </c>
      <c r="F113" s="215"/>
      <c r="G113" s="126"/>
      <c r="H113" s="222"/>
      <c r="I113" s="222"/>
      <c r="J113" s="83" t="s">
        <v>365</v>
      </c>
      <c r="K113" s="68" t="s">
        <v>320</v>
      </c>
      <c r="L113" s="68" t="s">
        <v>405</v>
      </c>
      <c r="M113" s="80" t="s">
        <v>10</v>
      </c>
      <c r="N113" s="65" t="s">
        <v>101</v>
      </c>
      <c r="O113" s="65">
        <v>0.42</v>
      </c>
      <c r="P113" s="215"/>
      <c r="Q113" s="126"/>
      <c r="R113" s="127" t="s">
        <v>435</v>
      </c>
      <c r="S113" s="68" t="s">
        <v>538</v>
      </c>
      <c r="T113" s="68" t="s">
        <v>473</v>
      </c>
      <c r="U113" s="80" t="s">
        <v>10</v>
      </c>
      <c r="V113" s="65" t="s">
        <v>101</v>
      </c>
      <c r="W113" s="65">
        <v>0.42</v>
      </c>
      <c r="X113" s="215"/>
      <c r="Y113" s="126"/>
      <c r="Z113" s="108" t="s">
        <v>618</v>
      </c>
      <c r="AA113" s="68" t="s">
        <v>623</v>
      </c>
      <c r="AB113" s="68" t="s">
        <v>413</v>
      </c>
      <c r="AC113" s="80" t="s">
        <v>10</v>
      </c>
      <c r="AD113" s="65" t="s">
        <v>100</v>
      </c>
      <c r="AE113" s="65">
        <v>0.7</v>
      </c>
      <c r="AF113" s="215"/>
      <c r="AG113" s="126"/>
      <c r="AH113" s="108" t="s">
        <v>873</v>
      </c>
      <c r="AI113" s="68" t="s">
        <v>623</v>
      </c>
      <c r="AJ113" s="68" t="s">
        <v>413</v>
      </c>
      <c r="AK113" s="80" t="s">
        <v>10</v>
      </c>
      <c r="AL113" s="65" t="s">
        <v>100</v>
      </c>
      <c r="AM113" s="65">
        <v>0.7</v>
      </c>
      <c r="AN113" s="215"/>
      <c r="AO113" s="126"/>
      <c r="AP113" s="117"/>
    </row>
    <row r="114" spans="1:42" ht="91.5" customHeight="1" thickBot="1">
      <c r="A114" s="78" t="s">
        <v>87</v>
      </c>
      <c r="B114" s="154" t="s">
        <v>172</v>
      </c>
      <c r="C114" s="80" t="s">
        <v>10</v>
      </c>
      <c r="D114" s="65" t="s">
        <v>102</v>
      </c>
      <c r="E114" s="65">
        <v>0.14</v>
      </c>
      <c r="F114" s="215"/>
      <c r="G114" s="126"/>
      <c r="H114" s="222"/>
      <c r="I114" s="222"/>
      <c r="J114" s="83" t="s">
        <v>365</v>
      </c>
      <c r="K114" s="68" t="s">
        <v>320</v>
      </c>
      <c r="L114" s="68" t="s">
        <v>405</v>
      </c>
      <c r="M114" s="80" t="s">
        <v>10</v>
      </c>
      <c r="N114" s="65" t="s">
        <v>101</v>
      </c>
      <c r="O114" s="65">
        <v>0.42</v>
      </c>
      <c r="P114" s="215"/>
      <c r="Q114" s="126"/>
      <c r="R114" s="127" t="s">
        <v>435</v>
      </c>
      <c r="S114" s="68" t="s">
        <v>538</v>
      </c>
      <c r="T114" s="68" t="s">
        <v>473</v>
      </c>
      <c r="U114" s="80" t="s">
        <v>10</v>
      </c>
      <c r="V114" s="65" t="s">
        <v>101</v>
      </c>
      <c r="W114" s="65">
        <v>0.42</v>
      </c>
      <c r="X114" s="215"/>
      <c r="Y114" s="126"/>
      <c r="Z114" s="108" t="s">
        <v>619</v>
      </c>
      <c r="AA114" s="68" t="s">
        <v>706</v>
      </c>
      <c r="AB114" s="68" t="s">
        <v>604</v>
      </c>
      <c r="AC114" s="80" t="s">
        <v>10</v>
      </c>
      <c r="AD114" s="65" t="s">
        <v>100</v>
      </c>
      <c r="AE114" s="65">
        <v>0.7</v>
      </c>
      <c r="AF114" s="215"/>
      <c r="AG114" s="126"/>
      <c r="AH114" s="108" t="s">
        <v>874</v>
      </c>
      <c r="AI114" s="68" t="s">
        <v>706</v>
      </c>
      <c r="AJ114" s="68" t="s">
        <v>604</v>
      </c>
      <c r="AK114" s="80" t="s">
        <v>10</v>
      </c>
      <c r="AL114" s="65" t="s">
        <v>100</v>
      </c>
      <c r="AM114" s="65">
        <v>0.7</v>
      </c>
      <c r="AN114" s="215"/>
      <c r="AO114" s="126"/>
      <c r="AP114" s="117"/>
    </row>
    <row r="115" spans="1:42" ht="93.75" customHeight="1" thickBot="1">
      <c r="A115" s="61">
        <v>31</v>
      </c>
      <c r="B115" s="88" t="s">
        <v>173</v>
      </c>
      <c r="C115" s="63" t="s">
        <v>8</v>
      </c>
      <c r="D115" s="64" t="s">
        <v>100</v>
      </c>
      <c r="E115" s="65">
        <v>0.3</v>
      </c>
      <c r="F115" s="126">
        <f>E115</f>
        <v>0.3</v>
      </c>
      <c r="G115" s="66">
        <f>+F115+F116</f>
        <v>1</v>
      </c>
      <c r="H115" s="67" t="s">
        <v>233</v>
      </c>
      <c r="I115" s="222" t="s">
        <v>235</v>
      </c>
      <c r="J115" s="68" t="s">
        <v>272</v>
      </c>
      <c r="K115" s="130"/>
      <c r="L115" s="68" t="s">
        <v>407</v>
      </c>
      <c r="M115" s="63" t="s">
        <v>8</v>
      </c>
      <c r="N115" s="64" t="s">
        <v>100</v>
      </c>
      <c r="O115" s="65">
        <v>0.3</v>
      </c>
      <c r="P115" s="126">
        <f>O115</f>
        <v>0.3</v>
      </c>
      <c r="Q115" s="66">
        <f>+P115+P116</f>
        <v>1</v>
      </c>
      <c r="R115" s="81" t="s">
        <v>436</v>
      </c>
      <c r="S115" s="68" t="s">
        <v>542</v>
      </c>
      <c r="T115" s="68" t="s">
        <v>413</v>
      </c>
      <c r="U115" s="63" t="s">
        <v>8</v>
      </c>
      <c r="V115" s="64" t="s">
        <v>100</v>
      </c>
      <c r="W115" s="65">
        <v>0.3</v>
      </c>
      <c r="X115" s="126">
        <f>W115</f>
        <v>0.3</v>
      </c>
      <c r="Y115" s="66">
        <f>+X115+X116</f>
        <v>1</v>
      </c>
      <c r="Z115" s="151" t="s">
        <v>436</v>
      </c>
      <c r="AA115" s="68" t="s">
        <v>542</v>
      </c>
      <c r="AB115" s="68" t="s">
        <v>413</v>
      </c>
      <c r="AC115" s="63" t="s">
        <v>8</v>
      </c>
      <c r="AD115" s="64" t="s">
        <v>100</v>
      </c>
      <c r="AE115" s="65">
        <v>0.3</v>
      </c>
      <c r="AF115" s="126">
        <f>AE115</f>
        <v>0.3</v>
      </c>
      <c r="AG115" s="66">
        <f>+AF115+AF116</f>
        <v>1</v>
      </c>
      <c r="AH115" s="151" t="s">
        <v>542</v>
      </c>
      <c r="AI115" s="68" t="s">
        <v>936</v>
      </c>
      <c r="AJ115" s="68" t="s">
        <v>413</v>
      </c>
      <c r="AK115" s="63" t="s">
        <v>8</v>
      </c>
      <c r="AL115" s="64" t="s">
        <v>100</v>
      </c>
      <c r="AM115" s="65">
        <v>0.3</v>
      </c>
      <c r="AN115" s="126">
        <f>AM115</f>
        <v>0.3</v>
      </c>
      <c r="AO115" s="66">
        <f>+AN115+AN116</f>
        <v>1</v>
      </c>
      <c r="AP115" s="75"/>
    </row>
    <row r="116" spans="1:42" ht="77.25" customHeight="1" thickBot="1">
      <c r="A116" s="78" t="s">
        <v>88</v>
      </c>
      <c r="B116" s="129" t="s">
        <v>174</v>
      </c>
      <c r="C116" s="80" t="s">
        <v>10</v>
      </c>
      <c r="D116" s="65" t="s">
        <v>100</v>
      </c>
      <c r="E116" s="65">
        <v>0.7</v>
      </c>
      <c r="F116" s="126">
        <f>E116</f>
        <v>0.7</v>
      </c>
      <c r="G116" s="126"/>
      <c r="H116" s="67"/>
      <c r="I116" s="222"/>
      <c r="J116" s="68" t="s">
        <v>273</v>
      </c>
      <c r="K116" s="130"/>
      <c r="L116" s="68" t="s">
        <v>407</v>
      </c>
      <c r="M116" s="80" t="s">
        <v>10</v>
      </c>
      <c r="N116" s="65" t="s">
        <v>100</v>
      </c>
      <c r="O116" s="65">
        <v>0.7</v>
      </c>
      <c r="P116" s="126">
        <f>O116</f>
        <v>0.7</v>
      </c>
      <c r="Q116" s="126"/>
      <c r="R116" s="127" t="s">
        <v>436</v>
      </c>
      <c r="S116" s="68" t="s">
        <v>273</v>
      </c>
      <c r="T116" s="68" t="s">
        <v>413</v>
      </c>
      <c r="U116" s="80" t="s">
        <v>10</v>
      </c>
      <c r="V116" s="65" t="s">
        <v>100</v>
      </c>
      <c r="W116" s="65">
        <v>0.7</v>
      </c>
      <c r="X116" s="126">
        <f>W116</f>
        <v>0.7</v>
      </c>
      <c r="Y116" s="126"/>
      <c r="Z116" s="151" t="s">
        <v>436</v>
      </c>
      <c r="AA116" s="68" t="s">
        <v>273</v>
      </c>
      <c r="AB116" s="68" t="s">
        <v>413</v>
      </c>
      <c r="AC116" s="80" t="s">
        <v>10</v>
      </c>
      <c r="AD116" s="65" t="s">
        <v>100</v>
      </c>
      <c r="AE116" s="65">
        <v>0.7</v>
      </c>
      <c r="AF116" s="126">
        <f>AE116</f>
        <v>0.7</v>
      </c>
      <c r="AG116" s="126"/>
      <c r="AH116" s="151" t="s">
        <v>813</v>
      </c>
      <c r="AI116" s="68" t="s">
        <v>937</v>
      </c>
      <c r="AJ116" s="68" t="s">
        <v>413</v>
      </c>
      <c r="AK116" s="80" t="s">
        <v>10</v>
      </c>
      <c r="AL116" s="65" t="s">
        <v>100</v>
      </c>
      <c r="AM116" s="65">
        <v>0.7</v>
      </c>
      <c r="AN116" s="126">
        <f>AM116</f>
        <v>0.7</v>
      </c>
      <c r="AO116" s="126"/>
      <c r="AP116" s="117"/>
    </row>
    <row r="117" spans="1:42" ht="127.5" customHeight="1" thickBot="1">
      <c r="A117" s="61">
        <v>32</v>
      </c>
      <c r="B117" s="88" t="s">
        <v>175</v>
      </c>
      <c r="C117" s="63" t="s">
        <v>8</v>
      </c>
      <c r="D117" s="64" t="s">
        <v>100</v>
      </c>
      <c r="E117" s="65">
        <v>0.3</v>
      </c>
      <c r="F117" s="126">
        <f>E117</f>
        <v>0.3</v>
      </c>
      <c r="G117" s="66">
        <f>+F117+F118</f>
        <v>1</v>
      </c>
      <c r="H117" s="67" t="s">
        <v>234</v>
      </c>
      <c r="I117" s="222" t="s">
        <v>235</v>
      </c>
      <c r="J117" s="68" t="s">
        <v>366</v>
      </c>
      <c r="K117" s="130"/>
      <c r="L117" s="68" t="s">
        <v>407</v>
      </c>
      <c r="M117" s="63" t="s">
        <v>8</v>
      </c>
      <c r="N117" s="64" t="s">
        <v>100</v>
      </c>
      <c r="O117" s="65">
        <v>0.3</v>
      </c>
      <c r="P117" s="126">
        <f>O117</f>
        <v>0.3</v>
      </c>
      <c r="Q117" s="66">
        <f>+P117+P118</f>
        <v>1</v>
      </c>
      <c r="R117" s="81" t="s">
        <v>436</v>
      </c>
      <c r="S117" s="68" t="s">
        <v>475</v>
      </c>
      <c r="T117" s="68" t="s">
        <v>474</v>
      </c>
      <c r="U117" s="70" t="s">
        <v>8</v>
      </c>
      <c r="V117" s="64" t="s">
        <v>101</v>
      </c>
      <c r="W117" s="65">
        <v>0.18</v>
      </c>
      <c r="X117" s="128">
        <f>W117</f>
        <v>0.18</v>
      </c>
      <c r="Y117" s="71">
        <f>+X117+X118</f>
        <v>0.74</v>
      </c>
      <c r="Z117" s="155" t="s">
        <v>599</v>
      </c>
      <c r="AA117" s="68" t="s">
        <v>624</v>
      </c>
      <c r="AB117" s="68" t="s">
        <v>474</v>
      </c>
      <c r="AC117" s="70" t="s">
        <v>8</v>
      </c>
      <c r="AD117" s="64" t="s">
        <v>102</v>
      </c>
      <c r="AE117" s="65">
        <v>0.06</v>
      </c>
      <c r="AF117" s="128">
        <f>AE117</f>
        <v>0.06</v>
      </c>
      <c r="AG117" s="71">
        <f>+AF117+AF118</f>
        <v>0.2</v>
      </c>
      <c r="AH117" s="155" t="s">
        <v>814</v>
      </c>
      <c r="AI117" s="68" t="s">
        <v>942</v>
      </c>
      <c r="AJ117" s="68" t="s">
        <v>474</v>
      </c>
      <c r="AK117" s="70" t="s">
        <v>8</v>
      </c>
      <c r="AL117" s="64" t="s">
        <v>101</v>
      </c>
      <c r="AM117" s="65">
        <v>0.18</v>
      </c>
      <c r="AN117" s="128">
        <f>AM117</f>
        <v>0.18</v>
      </c>
      <c r="AO117" s="71">
        <f>+AN117+AN118</f>
        <v>0.6</v>
      </c>
      <c r="AP117" s="75"/>
    </row>
    <row r="118" spans="1:42" ht="108" customHeight="1" thickBot="1">
      <c r="A118" s="78" t="s">
        <v>89</v>
      </c>
      <c r="B118" s="98" t="s">
        <v>176</v>
      </c>
      <c r="C118" s="80" t="s">
        <v>10</v>
      </c>
      <c r="D118" s="65" t="s">
        <v>100</v>
      </c>
      <c r="E118" s="65">
        <v>0.7</v>
      </c>
      <c r="F118" s="215">
        <f>AVERAGE(E118:E119)</f>
        <v>0.7</v>
      </c>
      <c r="G118" s="126"/>
      <c r="H118" s="67"/>
      <c r="I118" s="222"/>
      <c r="J118" s="68" t="s">
        <v>367</v>
      </c>
      <c r="K118" s="68"/>
      <c r="L118" s="68" t="s">
        <v>407</v>
      </c>
      <c r="M118" s="80" t="s">
        <v>10</v>
      </c>
      <c r="N118" s="65" t="s">
        <v>100</v>
      </c>
      <c r="O118" s="65">
        <v>0.7</v>
      </c>
      <c r="P118" s="215">
        <f>AVERAGE(O118:O119)</f>
        <v>0.7</v>
      </c>
      <c r="Q118" s="126"/>
      <c r="R118" s="127" t="s">
        <v>436</v>
      </c>
      <c r="S118" s="68" t="s">
        <v>539</v>
      </c>
      <c r="T118" s="68" t="s">
        <v>413</v>
      </c>
      <c r="U118" s="82" t="s">
        <v>10</v>
      </c>
      <c r="V118" s="65" t="s">
        <v>100</v>
      </c>
      <c r="W118" s="65">
        <v>0.7</v>
      </c>
      <c r="X118" s="214">
        <f>AVERAGE(W118:W119)</f>
        <v>0.5599999999999999</v>
      </c>
      <c r="Y118" s="128"/>
      <c r="Z118" s="151" t="s">
        <v>436</v>
      </c>
      <c r="AA118" s="68" t="s">
        <v>625</v>
      </c>
      <c r="AB118" s="68" t="s">
        <v>474</v>
      </c>
      <c r="AC118" s="82" t="s">
        <v>10</v>
      </c>
      <c r="AD118" s="65" t="s">
        <v>102</v>
      </c>
      <c r="AE118" s="65">
        <v>0.14</v>
      </c>
      <c r="AF118" s="214">
        <f>AVERAGE(AE118:AE119)</f>
        <v>0.14</v>
      </c>
      <c r="AG118" s="128"/>
      <c r="AH118" s="151" t="s">
        <v>815</v>
      </c>
      <c r="AI118" s="68" t="s">
        <v>943</v>
      </c>
      <c r="AJ118" s="68" t="s">
        <v>474</v>
      </c>
      <c r="AK118" s="82" t="s">
        <v>10</v>
      </c>
      <c r="AL118" s="65" t="s">
        <v>101</v>
      </c>
      <c r="AM118" s="65">
        <v>0.42</v>
      </c>
      <c r="AN118" s="214">
        <f>AVERAGE(AM118:AM119)</f>
        <v>0.42</v>
      </c>
      <c r="AO118" s="128"/>
      <c r="AP118" s="117"/>
    </row>
    <row r="119" spans="1:42" ht="110.25" customHeight="1" thickBot="1">
      <c r="A119" s="78" t="s">
        <v>90</v>
      </c>
      <c r="B119" s="129" t="s">
        <v>177</v>
      </c>
      <c r="C119" s="80" t="s">
        <v>10</v>
      </c>
      <c r="D119" s="65" t="s">
        <v>100</v>
      </c>
      <c r="E119" s="65">
        <v>0.7</v>
      </c>
      <c r="F119" s="215"/>
      <c r="G119" s="126"/>
      <c r="H119" s="67"/>
      <c r="I119" s="222"/>
      <c r="J119" s="68" t="s">
        <v>265</v>
      </c>
      <c r="K119" s="130"/>
      <c r="L119" s="68" t="s">
        <v>407</v>
      </c>
      <c r="M119" s="80" t="s">
        <v>10</v>
      </c>
      <c r="N119" s="65" t="s">
        <v>100</v>
      </c>
      <c r="O119" s="65">
        <v>0.7</v>
      </c>
      <c r="P119" s="215"/>
      <c r="Q119" s="126"/>
      <c r="R119" s="127" t="s">
        <v>437</v>
      </c>
      <c r="S119" s="68" t="s">
        <v>475</v>
      </c>
      <c r="T119" s="68" t="s">
        <v>474</v>
      </c>
      <c r="U119" s="82" t="s">
        <v>10</v>
      </c>
      <c r="V119" s="65" t="s">
        <v>101</v>
      </c>
      <c r="W119" s="65">
        <v>0.42</v>
      </c>
      <c r="X119" s="214"/>
      <c r="Y119" s="128"/>
      <c r="Z119" s="127"/>
      <c r="AA119" s="68" t="s">
        <v>707</v>
      </c>
      <c r="AB119" s="68" t="s">
        <v>474</v>
      </c>
      <c r="AC119" s="82" t="s">
        <v>10</v>
      </c>
      <c r="AD119" s="65" t="s">
        <v>102</v>
      </c>
      <c r="AE119" s="65">
        <v>0.14</v>
      </c>
      <c r="AF119" s="214"/>
      <c r="AG119" s="128"/>
      <c r="AH119" s="127" t="s">
        <v>759</v>
      </c>
      <c r="AI119" s="68" t="s">
        <v>942</v>
      </c>
      <c r="AJ119" s="68" t="s">
        <v>474</v>
      </c>
      <c r="AK119" s="82" t="s">
        <v>10</v>
      </c>
      <c r="AL119" s="65" t="s">
        <v>101</v>
      </c>
      <c r="AM119" s="65">
        <v>0.42</v>
      </c>
      <c r="AN119" s="214"/>
      <c r="AO119" s="128"/>
      <c r="AP119" s="117"/>
    </row>
    <row r="120" spans="1:42" ht="36.75" thickBot="1">
      <c r="A120" s="50"/>
      <c r="B120" s="153"/>
      <c r="C120" s="156"/>
      <c r="D120" s="137" t="s">
        <v>7</v>
      </c>
      <c r="E120" s="137"/>
      <c r="F120" s="157"/>
      <c r="G120" s="148">
        <f>G3*5</f>
        <v>4.320833333333333</v>
      </c>
      <c r="H120" s="158"/>
      <c r="I120" s="158"/>
      <c r="J120" s="159" t="s">
        <v>108</v>
      </c>
      <c r="K120" s="160"/>
      <c r="L120" s="160"/>
      <c r="M120" s="156"/>
      <c r="N120" s="137" t="s">
        <v>7</v>
      </c>
      <c r="O120" s="137"/>
      <c r="P120" s="157"/>
      <c r="Q120" s="148">
        <f>Q3*5</f>
        <v>4.577083333333333</v>
      </c>
      <c r="R120" s="160"/>
      <c r="S120" s="160"/>
      <c r="T120" s="160"/>
      <c r="U120" s="156"/>
      <c r="V120" s="137" t="s">
        <v>7</v>
      </c>
      <c r="W120" s="137"/>
      <c r="X120" s="157"/>
      <c r="Y120" s="148">
        <f>Y3*5</f>
        <v>4.2996875</v>
      </c>
      <c r="Z120" s="153"/>
      <c r="AA120" s="160"/>
      <c r="AB120" s="160"/>
      <c r="AC120" s="156"/>
      <c r="AD120" s="137" t="s">
        <v>7</v>
      </c>
      <c r="AE120" s="137"/>
      <c r="AF120" s="157"/>
      <c r="AG120" s="148">
        <f>AG3*5</f>
        <v>4.233437499999999</v>
      </c>
      <c r="AH120" s="153"/>
      <c r="AI120" s="160"/>
      <c r="AJ120" s="160"/>
      <c r="AK120" s="156"/>
      <c r="AL120" s="137" t="s">
        <v>7</v>
      </c>
      <c r="AM120" s="137"/>
      <c r="AN120" s="157"/>
      <c r="AO120" s="148">
        <f>AO3*5</f>
        <v>4.650104166666667</v>
      </c>
      <c r="AP120" s="32"/>
    </row>
    <row r="121" spans="7:42" ht="18.75" thickBot="1">
      <c r="G121" s="163">
        <f>+F121+F122</f>
        <v>0</v>
      </c>
      <c r="S121" s="43"/>
      <c r="T121" s="43"/>
      <c r="U121" s="43"/>
      <c r="V121" s="43"/>
      <c r="W121" s="43"/>
      <c r="X121" s="43"/>
      <c r="Y121" s="43"/>
      <c r="AA121" s="43"/>
      <c r="AB121" s="43"/>
      <c r="AC121" s="43"/>
      <c r="AD121" s="43"/>
      <c r="AE121" s="43"/>
      <c r="AF121" s="43"/>
      <c r="AG121" s="43"/>
      <c r="AI121" s="43"/>
      <c r="AJ121" s="43"/>
      <c r="AK121" s="43"/>
      <c r="AL121" s="43"/>
      <c r="AM121" s="43"/>
      <c r="AN121" s="43"/>
      <c r="AO121" s="43"/>
      <c r="AP121" s="168"/>
    </row>
    <row r="122" spans="1:42" ht="18.75" thickBot="1">
      <c r="A122" s="43"/>
      <c r="B122" s="43"/>
      <c r="L122" s="169"/>
      <c r="S122" s="43"/>
      <c r="T122" s="43"/>
      <c r="U122" s="43"/>
      <c r="V122" s="43"/>
      <c r="W122" s="43"/>
      <c r="X122" s="43"/>
      <c r="Y122" s="43"/>
      <c r="AA122" s="43"/>
      <c r="AB122" s="43"/>
      <c r="AC122" s="43"/>
      <c r="AD122" s="43"/>
      <c r="AE122" s="43"/>
      <c r="AF122" s="43"/>
      <c r="AG122" s="43"/>
      <c r="AI122" s="43"/>
      <c r="AJ122" s="43"/>
      <c r="AK122" s="43"/>
      <c r="AL122" s="43"/>
      <c r="AM122" s="43"/>
      <c r="AN122" s="43"/>
      <c r="AO122" s="43"/>
      <c r="AP122" s="168"/>
    </row>
    <row r="123" spans="1:42" ht="31.5" customHeight="1" thickBot="1">
      <c r="A123" s="43"/>
      <c r="B123" s="43"/>
      <c r="C123" s="170"/>
      <c r="D123" s="171"/>
      <c r="E123" s="171"/>
      <c r="F123" s="172"/>
      <c r="G123" s="172"/>
      <c r="H123" s="171"/>
      <c r="I123" s="171"/>
      <c r="J123" s="173"/>
      <c r="K123" s="174"/>
      <c r="L123" s="175">
        <v>5</v>
      </c>
      <c r="M123" s="176"/>
      <c r="N123" s="176"/>
      <c r="O123" s="176"/>
      <c r="P123" s="176"/>
      <c r="Q123" s="177"/>
      <c r="R123" s="178">
        <v>5</v>
      </c>
      <c r="S123" s="43"/>
      <c r="T123" s="179" t="s">
        <v>91</v>
      </c>
      <c r="U123" s="180">
        <v>5</v>
      </c>
      <c r="V123" s="43"/>
      <c r="W123" s="43"/>
      <c r="X123" s="43"/>
      <c r="Y123" s="43"/>
      <c r="Z123" s="178">
        <v>5</v>
      </c>
      <c r="AA123" s="43"/>
      <c r="AB123" s="179" t="s">
        <v>91</v>
      </c>
      <c r="AC123" s="180">
        <v>5</v>
      </c>
      <c r="AD123" s="43"/>
      <c r="AE123" s="43"/>
      <c r="AF123" s="43"/>
      <c r="AG123" s="43"/>
      <c r="AH123" s="178">
        <v>5</v>
      </c>
      <c r="AI123" s="43"/>
      <c r="AJ123" s="179" t="s">
        <v>91</v>
      </c>
      <c r="AK123" s="180">
        <v>5</v>
      </c>
      <c r="AL123" s="43"/>
      <c r="AM123" s="43"/>
      <c r="AN123" s="43"/>
      <c r="AO123" s="43"/>
      <c r="AP123" s="168"/>
    </row>
    <row r="124" spans="1:38" ht="23.25" customHeight="1" thickBot="1">
      <c r="A124" s="43"/>
      <c r="B124" s="43"/>
      <c r="C124" s="170"/>
      <c r="D124" s="171"/>
      <c r="E124" s="171"/>
      <c r="F124" s="172"/>
      <c r="G124" s="172"/>
      <c r="H124" s="171"/>
      <c r="I124" s="171"/>
      <c r="J124" s="173"/>
      <c r="K124" s="174"/>
      <c r="L124" s="175">
        <v>32</v>
      </c>
      <c r="M124" s="176"/>
      <c r="N124" s="176"/>
      <c r="O124" s="176"/>
      <c r="P124" s="176"/>
      <c r="Q124" s="177"/>
      <c r="R124" s="178">
        <v>32</v>
      </c>
      <c r="T124" s="181" t="s">
        <v>92</v>
      </c>
      <c r="U124" s="182">
        <v>32</v>
      </c>
      <c r="Z124" s="178">
        <v>32</v>
      </c>
      <c r="AB124" s="181" t="s">
        <v>92</v>
      </c>
      <c r="AC124" s="182">
        <v>32</v>
      </c>
      <c r="AD124" s="167" t="s">
        <v>729</v>
      </c>
      <c r="AH124" s="178">
        <v>32</v>
      </c>
      <c r="AJ124" s="181" t="s">
        <v>92</v>
      </c>
      <c r="AK124" s="182">
        <v>32</v>
      </c>
      <c r="AL124" s="167" t="s">
        <v>729</v>
      </c>
    </row>
    <row r="125" spans="1:37" ht="29.25" customHeight="1" thickBot="1">
      <c r="A125" s="43"/>
      <c r="B125" s="43"/>
      <c r="C125" s="170"/>
      <c r="D125" s="171"/>
      <c r="E125" s="171"/>
      <c r="F125" s="172"/>
      <c r="G125" s="172"/>
      <c r="H125" s="171"/>
      <c r="I125" s="171"/>
      <c r="J125" s="173"/>
      <c r="K125" s="174"/>
      <c r="L125" s="183">
        <f>Q3</f>
        <v>0.9154166666666667</v>
      </c>
      <c r="M125" s="176"/>
      <c r="N125" s="176"/>
      <c r="O125" s="176"/>
      <c r="P125" s="176"/>
      <c r="Q125" s="177"/>
      <c r="R125" s="184">
        <f>G3</f>
        <v>0.8641666666666665</v>
      </c>
      <c r="T125" s="181" t="s">
        <v>93</v>
      </c>
      <c r="U125" s="185">
        <f>+Y3</f>
        <v>0.8599375</v>
      </c>
      <c r="Z125" s="184">
        <f>O3</f>
        <v>0</v>
      </c>
      <c r="AA125" s="151" t="s">
        <v>436</v>
      </c>
      <c r="AB125" s="181" t="s">
        <v>93</v>
      </c>
      <c r="AC125" s="185">
        <f>+AG3</f>
        <v>0.8466874999999998</v>
      </c>
      <c r="AH125" s="184">
        <f>W3</f>
        <v>0</v>
      </c>
      <c r="AI125" s="151" t="s">
        <v>436</v>
      </c>
      <c r="AJ125" s="181" t="s">
        <v>93</v>
      </c>
      <c r="AK125" s="185">
        <f>+AO3</f>
        <v>0.9300208333333333</v>
      </c>
    </row>
    <row r="126" spans="1:37" ht="19.5" customHeight="1" thickBot="1">
      <c r="A126" s="43"/>
      <c r="B126" s="43"/>
      <c r="C126" s="170"/>
      <c r="D126" s="171"/>
      <c r="E126" s="171"/>
      <c r="F126" s="172"/>
      <c r="G126" s="172"/>
      <c r="H126" s="171"/>
      <c r="I126" s="171"/>
      <c r="J126" s="173"/>
      <c r="K126" s="174"/>
      <c r="L126" s="186">
        <f>Q120</f>
        <v>4.577083333333333</v>
      </c>
      <c r="M126" s="176"/>
      <c r="N126" s="176"/>
      <c r="O126" s="176"/>
      <c r="P126" s="176"/>
      <c r="Q126" s="177"/>
      <c r="R126" s="187">
        <f>G120</f>
        <v>4.320833333333333</v>
      </c>
      <c r="T126" s="181" t="s">
        <v>94</v>
      </c>
      <c r="U126" s="188">
        <f>+Y120</f>
        <v>4.2996875</v>
      </c>
      <c r="Z126" s="187">
        <f>O120</f>
        <v>0</v>
      </c>
      <c r="AB126" s="181" t="s">
        <v>94</v>
      </c>
      <c r="AC126" s="188">
        <f>+AG120</f>
        <v>4.233437499999999</v>
      </c>
      <c r="AH126" s="187">
        <f>W120</f>
        <v>0</v>
      </c>
      <c r="AJ126" s="181" t="s">
        <v>94</v>
      </c>
      <c r="AK126" s="188">
        <f>+AO120</f>
        <v>4.650104166666667</v>
      </c>
    </row>
    <row r="127" spans="1:37" ht="39.75" customHeight="1" thickBot="1">
      <c r="A127" s="43"/>
      <c r="B127" s="43"/>
      <c r="C127" s="170"/>
      <c r="D127" s="171"/>
      <c r="E127" s="171"/>
      <c r="F127" s="172"/>
      <c r="G127" s="172"/>
      <c r="H127" s="171"/>
      <c r="I127" s="171"/>
      <c r="J127" s="173"/>
      <c r="K127" s="174"/>
      <c r="L127" s="186" t="str">
        <f>+AR15</f>
        <v>EFICIENTE</v>
      </c>
      <c r="M127" s="176"/>
      <c r="N127" s="176"/>
      <c r="O127" s="176"/>
      <c r="P127" s="176"/>
      <c r="Q127" s="177"/>
      <c r="R127" s="187" t="str">
        <f>J120</f>
        <v>EFICIENTE</v>
      </c>
      <c r="T127" s="189" t="s">
        <v>95</v>
      </c>
      <c r="U127" s="188" t="str">
        <f>+J120</f>
        <v>EFICIENTE</v>
      </c>
      <c r="Z127" s="187">
        <f>R120</f>
        <v>0</v>
      </c>
      <c r="AB127" s="189" t="s">
        <v>95</v>
      </c>
      <c r="AC127" s="188">
        <f>+K120</f>
        <v>0</v>
      </c>
      <c r="AH127" s="187">
        <f>Z120</f>
        <v>0</v>
      </c>
      <c r="AJ127" s="189" t="s">
        <v>95</v>
      </c>
      <c r="AK127" s="188">
        <f>+R120</f>
        <v>0</v>
      </c>
    </row>
    <row r="131" spans="2:10" ht="18">
      <c r="B131" s="43"/>
      <c r="C131" s="43"/>
      <c r="F131" s="43"/>
      <c r="G131" s="43"/>
      <c r="J131" s="43"/>
    </row>
    <row r="132" spans="2:10" ht="18">
      <c r="B132" s="43"/>
      <c r="C132" s="43"/>
      <c r="F132" s="43"/>
      <c r="G132" s="43"/>
      <c r="J132" s="43"/>
    </row>
    <row r="133" spans="2:10" ht="126.75" customHeight="1">
      <c r="B133" s="43"/>
      <c r="C133" s="43"/>
      <c r="F133" s="43"/>
      <c r="G133" s="43"/>
      <c r="J133" s="43"/>
    </row>
    <row r="134" spans="2:10" ht="408.75" customHeight="1">
      <c r="B134" s="43"/>
      <c r="C134" s="43"/>
      <c r="F134" s="43"/>
      <c r="G134" s="43"/>
      <c r="J134" s="43"/>
    </row>
    <row r="135" spans="2:10" ht="103.5" customHeight="1">
      <c r="B135" s="43"/>
      <c r="C135" s="43"/>
      <c r="F135" s="43"/>
      <c r="G135" s="43"/>
      <c r="J135" s="43"/>
    </row>
    <row r="136" spans="2:10" ht="408.75" customHeight="1">
      <c r="B136" s="43"/>
      <c r="C136" s="43"/>
      <c r="F136" s="43"/>
      <c r="G136" s="43"/>
      <c r="J136" s="43"/>
    </row>
    <row r="137" spans="2:10" ht="18">
      <c r="B137" s="43"/>
      <c r="C137" s="43"/>
      <c r="F137" s="43"/>
      <c r="G137" s="43"/>
      <c r="J137" s="43"/>
    </row>
  </sheetData>
  <sheetProtection/>
  <autoFilter ref="A4:AU121"/>
  <mergeCells count="216">
    <mergeCell ref="X95:X96"/>
    <mergeCell ref="X98:X102"/>
    <mergeCell ref="X105:X106"/>
    <mergeCell ref="X111:X114"/>
    <mergeCell ref="X118:X119"/>
    <mergeCell ref="R1:R2"/>
    <mergeCell ref="X63:X64"/>
    <mergeCell ref="X66:X67"/>
    <mergeCell ref="X69:X70"/>
    <mergeCell ref="X77:X79"/>
    <mergeCell ref="X81:X85"/>
    <mergeCell ref="X88:X91"/>
    <mergeCell ref="X33:X34"/>
    <mergeCell ref="X36:X38"/>
    <mergeCell ref="X43:X44"/>
    <mergeCell ref="X46:X47"/>
    <mergeCell ref="X57:X58"/>
    <mergeCell ref="X60:X61"/>
    <mergeCell ref="X14:X16"/>
    <mergeCell ref="X18:X19"/>
    <mergeCell ref="X21:X22"/>
    <mergeCell ref="X24:X25"/>
    <mergeCell ref="X27:X28"/>
    <mergeCell ref="X30:X31"/>
    <mergeCell ref="S1:S2"/>
    <mergeCell ref="U1:U2"/>
    <mergeCell ref="V1:V2"/>
    <mergeCell ref="X1:X2"/>
    <mergeCell ref="X6:X9"/>
    <mergeCell ref="X11:X12"/>
    <mergeCell ref="P88:P91"/>
    <mergeCell ref="P95:P96"/>
    <mergeCell ref="P98:P102"/>
    <mergeCell ref="P105:P106"/>
    <mergeCell ref="P111:P114"/>
    <mergeCell ref="P118:P119"/>
    <mergeCell ref="P60:P61"/>
    <mergeCell ref="P63:P64"/>
    <mergeCell ref="P66:P67"/>
    <mergeCell ref="P69:P70"/>
    <mergeCell ref="P77:P79"/>
    <mergeCell ref="P81:P85"/>
    <mergeCell ref="P30:P31"/>
    <mergeCell ref="P33:P34"/>
    <mergeCell ref="P36:P38"/>
    <mergeCell ref="P43:P44"/>
    <mergeCell ref="P46:P47"/>
    <mergeCell ref="P57:P58"/>
    <mergeCell ref="P11:P12"/>
    <mergeCell ref="P14:P16"/>
    <mergeCell ref="P18:P19"/>
    <mergeCell ref="P21:P22"/>
    <mergeCell ref="P24:P25"/>
    <mergeCell ref="P27:P28"/>
    <mergeCell ref="A1:A2"/>
    <mergeCell ref="C1:C2"/>
    <mergeCell ref="D1:D2"/>
    <mergeCell ref="F1:F2"/>
    <mergeCell ref="H1:H2"/>
    <mergeCell ref="I1:I2"/>
    <mergeCell ref="J1:J2"/>
    <mergeCell ref="AQ3:AR3"/>
    <mergeCell ref="AS3:AS7"/>
    <mergeCell ref="AT3:AU3"/>
    <mergeCell ref="H5:H9"/>
    <mergeCell ref="I5:I9"/>
    <mergeCell ref="P6:P9"/>
    <mergeCell ref="M1:M2"/>
    <mergeCell ref="N1:N2"/>
    <mergeCell ref="P1:P2"/>
    <mergeCell ref="F6:F9"/>
    <mergeCell ref="H10:H12"/>
    <mergeCell ref="I10:I12"/>
    <mergeCell ref="F11:F12"/>
    <mergeCell ref="H13:H16"/>
    <mergeCell ref="I13:I16"/>
    <mergeCell ref="F14:F16"/>
    <mergeCell ref="H17:H19"/>
    <mergeCell ref="I17:I19"/>
    <mergeCell ref="F18:F19"/>
    <mergeCell ref="H20:H22"/>
    <mergeCell ref="I20:I22"/>
    <mergeCell ref="F21:F22"/>
    <mergeCell ref="H23:H25"/>
    <mergeCell ref="I23:I25"/>
    <mergeCell ref="F24:F25"/>
    <mergeCell ref="H26:H28"/>
    <mergeCell ref="I26:I28"/>
    <mergeCell ref="F27:F28"/>
    <mergeCell ref="H29:H31"/>
    <mergeCell ref="I29:I31"/>
    <mergeCell ref="F30:F31"/>
    <mergeCell ref="H32:H34"/>
    <mergeCell ref="I32:I34"/>
    <mergeCell ref="F33:F34"/>
    <mergeCell ref="H35:H38"/>
    <mergeCell ref="I35:I38"/>
    <mergeCell ref="F36:F38"/>
    <mergeCell ref="H42:H44"/>
    <mergeCell ref="I42:I44"/>
    <mergeCell ref="F43:F44"/>
    <mergeCell ref="H45:H47"/>
    <mergeCell ref="I45:I47"/>
    <mergeCell ref="F46:F47"/>
    <mergeCell ref="H48:H49"/>
    <mergeCell ref="I48:I49"/>
    <mergeCell ref="H51:H52"/>
    <mergeCell ref="I51:I52"/>
    <mergeCell ref="H53:H54"/>
    <mergeCell ref="I53:I54"/>
    <mergeCell ref="H56:H58"/>
    <mergeCell ref="I56:I58"/>
    <mergeCell ref="F57:F58"/>
    <mergeCell ref="H59:H61"/>
    <mergeCell ref="I59:I61"/>
    <mergeCell ref="F60:F61"/>
    <mergeCell ref="H62:H64"/>
    <mergeCell ref="I62:I64"/>
    <mergeCell ref="F63:F64"/>
    <mergeCell ref="H65:H67"/>
    <mergeCell ref="I65:I67"/>
    <mergeCell ref="F66:F67"/>
    <mergeCell ref="H68:H70"/>
    <mergeCell ref="I68:I70"/>
    <mergeCell ref="F69:F70"/>
    <mergeCell ref="H72:H74"/>
    <mergeCell ref="I72:I74"/>
    <mergeCell ref="H76:H79"/>
    <mergeCell ref="I76:I79"/>
    <mergeCell ref="F77:F79"/>
    <mergeCell ref="F98:F102"/>
    <mergeCell ref="H80:H85"/>
    <mergeCell ref="I80:I85"/>
    <mergeCell ref="F81:F85"/>
    <mergeCell ref="H87:H91"/>
    <mergeCell ref="I87:I91"/>
    <mergeCell ref="F88:F91"/>
    <mergeCell ref="I108:I109"/>
    <mergeCell ref="H110:H114"/>
    <mergeCell ref="I110:I114"/>
    <mergeCell ref="F111:F114"/>
    <mergeCell ref="H92:H93"/>
    <mergeCell ref="I92:I93"/>
    <mergeCell ref="H94:H96"/>
    <mergeCell ref="F95:F96"/>
    <mergeCell ref="H97:H102"/>
    <mergeCell ref="I97:I102"/>
    <mergeCell ref="L1:L2"/>
    <mergeCell ref="K1:K2"/>
    <mergeCell ref="I115:I116"/>
    <mergeCell ref="I117:I119"/>
    <mergeCell ref="F118:F119"/>
    <mergeCell ref="Z1:Z2"/>
    <mergeCell ref="H104:H106"/>
    <mergeCell ref="I104:I106"/>
    <mergeCell ref="F105:F106"/>
    <mergeCell ref="H108:H109"/>
    <mergeCell ref="AI1:AI2"/>
    <mergeCell ref="AK1:AK2"/>
    <mergeCell ref="AL1:AL2"/>
    <mergeCell ref="AN1:AN2"/>
    <mergeCell ref="AN6:AN9"/>
    <mergeCell ref="AN11:AN12"/>
    <mergeCell ref="AN14:AN16"/>
    <mergeCell ref="AN18:AN19"/>
    <mergeCell ref="AN21:AN22"/>
    <mergeCell ref="AN24:AN25"/>
    <mergeCell ref="AN27:AN28"/>
    <mergeCell ref="AN30:AN31"/>
    <mergeCell ref="AN88:AN91"/>
    <mergeCell ref="AN33:AN34"/>
    <mergeCell ref="AN36:AN38"/>
    <mergeCell ref="AN43:AN44"/>
    <mergeCell ref="AN46:AN47"/>
    <mergeCell ref="AN57:AN58"/>
    <mergeCell ref="AN60:AN61"/>
    <mergeCell ref="AN95:AN96"/>
    <mergeCell ref="AN98:AN102"/>
    <mergeCell ref="AN105:AN106"/>
    <mergeCell ref="AN111:AN114"/>
    <mergeCell ref="AN118:AN119"/>
    <mergeCell ref="AN63:AN64"/>
    <mergeCell ref="AN66:AN67"/>
    <mergeCell ref="AN69:AN70"/>
    <mergeCell ref="AN77:AN79"/>
    <mergeCell ref="AN81:AN85"/>
    <mergeCell ref="AA1:AA2"/>
    <mergeCell ref="AC1:AC2"/>
    <mergeCell ref="AD1:AD2"/>
    <mergeCell ref="AF1:AF2"/>
    <mergeCell ref="AF6:AF9"/>
    <mergeCell ref="AF11:AF12"/>
    <mergeCell ref="AF14:AF16"/>
    <mergeCell ref="AF18:AF19"/>
    <mergeCell ref="AF21:AF22"/>
    <mergeCell ref="AF24:AF25"/>
    <mergeCell ref="AF27:AF28"/>
    <mergeCell ref="AF30:AF31"/>
    <mergeCell ref="AF81:AF85"/>
    <mergeCell ref="AF88:AF91"/>
    <mergeCell ref="AF33:AF34"/>
    <mergeCell ref="AF36:AF38"/>
    <mergeCell ref="AF43:AF44"/>
    <mergeCell ref="AF46:AF47"/>
    <mergeCell ref="AF57:AF58"/>
    <mergeCell ref="AF60:AF61"/>
    <mergeCell ref="AF95:AF96"/>
    <mergeCell ref="AF98:AF102"/>
    <mergeCell ref="AF105:AF106"/>
    <mergeCell ref="AF111:AF114"/>
    <mergeCell ref="AF118:AF119"/>
    <mergeCell ref="AH1:AH2"/>
    <mergeCell ref="AF63:AF64"/>
    <mergeCell ref="AF66:AF67"/>
    <mergeCell ref="AF69:AF70"/>
    <mergeCell ref="AF77:AF79"/>
  </mergeCells>
  <dataValidations count="1">
    <dataValidation type="list" allowBlank="1" showInputMessage="1" showErrorMessage="1" sqref="D87:D102 AD76:AD85 AD51:AD54 AD104:AD106 AD5:AD38 AD42:AD49 AD87:AD102 AD72:AD74 AD56:AD70 AD108:AD119 V76:V85 V51:V54 V104:V106 V5:V38 V42:V49 V87:V102 V72:V74 V56:V70 V108:V119 D51:D54 D104:D106 D5:D38 D42:D49 D76:D85 D72:D74 D56:D70 D108:D119 N87:N102 N51:N54 N104:N106 N5:N38 N42:N49 N76:N85 N72:N74 N56:N70 N108:N119 AL76:AL85 AL51:AL54 AL104:AL106 AL5:AL38 AL42:AL49 AL87:AL102 AL72:AL74 AL56:AL70 AL108:AL119">
      <formula1>$AQ$5:$AQ$7</formula1>
    </dataValidation>
  </dataValidations>
  <printOptions/>
  <pageMargins left="0.31496062992125984" right="0.31496062992125984" top="0.7480314960629921" bottom="0.35433070866141736" header="0.31496062992125984" footer="0.31496062992125984"/>
  <pageSetup fitToHeight="0" fitToWidth="1" horizontalDpi="600" verticalDpi="600" orientation="landscape" scale="30" r:id="rId3"/>
  <headerFooter>
    <oddHeader>&amp;C&amp;"Arial,Negrita"&amp;14ANEXO 1: INFORME CONTROL INTERNO CONTABLE DICIEMBRE 2019</oddHeader>
  </headerFooter>
  <rowBreaks count="10" manualBreakCount="10">
    <brk id="18" max="40" man="1"/>
    <brk id="19" max="32" man="1"/>
    <brk id="28" max="32" man="1"/>
    <brk id="36" max="32" man="1"/>
    <brk id="49" max="32" man="1"/>
    <brk id="59" max="32" man="1"/>
    <brk id="70" max="32" man="1"/>
    <brk id="80" max="32" man="1"/>
    <brk id="104" max="32" man="1"/>
    <brk id="112" max="32"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arojas</dc:creator>
  <cp:keywords/>
  <dc:description/>
  <cp:lastModifiedBy>MROMERO</cp:lastModifiedBy>
  <cp:lastPrinted>2021-02-27T03:53:59Z</cp:lastPrinted>
  <dcterms:created xsi:type="dcterms:W3CDTF">2017-02-27T19:55:00Z</dcterms:created>
  <dcterms:modified xsi:type="dcterms:W3CDTF">2021-12-27T16:07:40Z</dcterms:modified>
  <cp:category/>
  <cp:version/>
  <cp:contentType/>
  <cp:contentStatus/>
</cp:coreProperties>
</file>