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0" yWindow="0" windowWidth="19440" windowHeight="6495" tabRatio="667" firstSheet="4" activeTab="4"/>
  </bookViews>
  <sheets>
    <sheet name="Artes Plásticas" sheetId="1" state="hidden" r:id="rId1"/>
    <sheet name="Produccion" sheetId="7" state="hidden" r:id="rId2"/>
    <sheet name="Comunicacion" sheetId="4" state="hidden" r:id="rId3"/>
    <sheet name="Clubes y talleres" sheetId="5" state="hidden" r:id="rId4"/>
    <sheet name="Planeacion" sheetId="10" r:id="rId5"/>
    <sheet name="Hoja1" sheetId="3" state="hidden" r:id="rId6"/>
    <sheet name="Hoja2" sheetId="11" r:id="rId7"/>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4" hidden="1">Planeacion!$A$5:$L$11</definedName>
    <definedName name="_xlnm.Print_Area" localSheetId="0">'Artes Plásticas'!$A$1:$N$29</definedName>
    <definedName name="_xlnm.Print_Area" localSheetId="3">'Clubes y talleres'!$A$1:$N$20</definedName>
    <definedName name="_xlnm.Print_Area" localSheetId="2">Comunicacion!$A$1:$N$27</definedName>
    <definedName name="_xlnm.Print_Area" localSheetId="4">Planeacion!$A$1:$P$22</definedName>
    <definedName name="_xlnm.Print_Titles" localSheetId="0">'Artes Plásticas'!$7:$8</definedName>
    <definedName name="_xlnm.Print_Titles" localSheetId="3">'Clubes y talleres'!$7:$7</definedName>
    <definedName name="_xlnm.Print_Titles" localSheetId="2">Comunicacion!$7:$7</definedName>
    <definedName name="_xlnm.Print_Titles" localSheetId="4">Planeacion!$1:$1</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O12" i="10"/>
  <c r="O19"/>
  <c r="O14"/>
  <c r="O11" l="1"/>
  <c r="O20"/>
  <c r="O18"/>
  <c r="O17"/>
  <c r="O16"/>
  <c r="O8"/>
  <c r="O13"/>
  <c r="O15" l="1"/>
</calcChain>
</file>

<file path=xl/sharedStrings.xml><?xml version="1.0" encoding="utf-8"?>
<sst xmlns="http://schemas.openxmlformats.org/spreadsheetml/2006/main" count="644" uniqueCount="364">
  <si>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</si>
  <si>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</si>
  <si>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</si>
  <si>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</si>
  <si>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</si>
  <si>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</si>
  <si>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</si>
  <si>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</si>
  <si>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</si>
  <si>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</si>
  <si>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</si>
  <si>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</si>
  <si>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</si>
  <si>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</si>
  <si>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</si>
  <si>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</si>
  <si>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</si>
  <si>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</si>
  <si>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</si>
  <si>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</si>
  <si>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</si>
  <si>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</si>
  <si>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</si>
  <si>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</si>
  <si>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</si>
  <si>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</si>
  <si>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</si>
  <si>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</si>
  <si>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</si>
  <si>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</si>
  <si>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</si>
  <si>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</si>
  <si>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</si>
  <si>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</si>
  <si>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</si>
  <si>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</si>
  <si>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</si>
  <si>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</si>
  <si>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</si>
  <si>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</si>
  <si>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</si>
  <si>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</si>
  <si>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</si>
  <si>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</si>
  <si>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</si>
  <si>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</si>
  <si>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</si>
  <si>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</si>
  <si>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</si>
  <si>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</si>
  <si>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</si>
  <si>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</si>
  <si>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</si>
  <si>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</si>
  <si>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</si>
  <si>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</si>
  <si>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</si>
  <si>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</si>
  <si>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</si>
  <si>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</si>
  <si>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</si>
  <si>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</si>
  <si>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</si>
  <si>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</si>
  <si>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</si>
  <si>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</si>
  <si>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</si>
  <si>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</si>
  <si>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</si>
  <si>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</si>
  <si>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</si>
  <si>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</si>
  <si>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</si>
  <si>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</si>
  <si>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</si>
  <si>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</si>
  <si>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</si>
  <si>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</si>
  <si>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</si>
  <si>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</si>
  <si>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</si>
  <si>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</si>
  <si>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</si>
  <si>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</si>
  <si>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</si>
  <si>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</si>
  <si>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</si>
  <si>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</si>
  <si>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</si>
  <si>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</si>
  <si>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</si>
  <si>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</si>
  <si>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</si>
  <si>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</si>
  <si>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</si>
  <si>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</si>
  <si>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</si>
  <si>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</si>
  <si>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</si>
  <si>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</si>
  <si>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</si>
  <si>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</si>
  <si>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</si>
  <si>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</si>
  <si>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</si>
  <si>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</si>
  <si>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</si>
  <si>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</si>
  <si>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</si>
  <si>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</si>
  <si>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</si>
  <si>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</si>
  <si>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</si>
  <si>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</si>
  <si>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</si>
  <si>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</si>
  <si>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</si>
  <si>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</si>
  <si>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</si>
  <si>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</si>
  <si>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</si>
  <si>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</si>
  <si>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</si>
  <si>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</si>
  <si>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</si>
  <si>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</si>
  <si>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</si>
  <si>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</si>
  <si>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</si>
  <si>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</si>
  <si>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</si>
  <si>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</si>
  <si>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</si>
  <si>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</si>
  <si>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</si>
  <si>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</si>
  <si>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</si>
  <si>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</si>
  <si>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</si>
  <si>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</si>
  <si>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</si>
  <si>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</si>
  <si>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</si>
  <si>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</si>
  <si>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</si>
  <si>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</si>
  <si>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</si>
  <si>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</si>
  <si>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</si>
  <si>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</si>
  <si>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</si>
  <si>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</si>
  <si>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</si>
  <si>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</si>
  <si>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</si>
  <si>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</si>
  <si>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</si>
  <si>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</si>
  <si>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</si>
  <si>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</si>
  <si>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</si>
  <si>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</si>
  <si>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</si>
  <si>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</si>
  <si>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</si>
  <si>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</si>
  <si>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</si>
  <si>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</si>
  <si>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</si>
  <si>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</si>
  <si>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</si>
  <si>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</si>
  <si>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</si>
  <si>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</si>
  <si>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</si>
  <si>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</si>
  <si>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</si>
  <si>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</si>
  <si>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</si>
  <si>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</si>
  <si>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</si>
  <si>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</si>
  <si>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</si>
  <si>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</si>
  <si>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</si>
  <si>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</si>
  <si>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</si>
  <si>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</si>
  <si>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</si>
  <si>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</si>
  <si>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</si>
  <si>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</si>
  <si>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</si>
  <si>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</si>
  <si>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</si>
  <si>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</si>
  <si>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</si>
  <si>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</si>
  <si>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</si>
  <si>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</si>
  <si>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</si>
  <si>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</si>
  <si>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</si>
  <si>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</si>
  <si>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</si>
  <si>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</si>
  <si>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</si>
  <si>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</si>
  <si>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</si>
  <si>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</si>
  <si>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</si>
  <si>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</si>
  <si>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</si>
  <si>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</si>
  <si>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</si>
  <si>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</si>
  <si>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</si>
  <si>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</si>
  <si>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</si>
  <si>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</si>
  <si>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</si>
  <si>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</si>
  <si>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</si>
  <si>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</si>
  <si>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</si>
  <si>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</si>
  <si>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</si>
  <si>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</si>
  <si>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</si>
  <si>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</si>
  <si>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</si>
  <si>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</si>
  <si>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</si>
  <si>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</si>
  <si>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</si>
  <si>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</si>
  <si>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</si>
  <si>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</si>
  <si>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</si>
  <si>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</si>
  <si>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</si>
  <si>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</si>
  <si>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</si>
  <si>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</si>
  <si>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</si>
  <si>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</si>
  <si>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</si>
  <si>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</si>
  <si>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</si>
  <si>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</si>
  <si>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</si>
  <si>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</si>
  <si>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</si>
  <si>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</si>
  <si>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</si>
  <si>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</si>
  <si>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</si>
  <si>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</si>
  <si>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</si>
  <si>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</si>
  <si>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</si>
  <si>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</si>
  <si>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</si>
  <si>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</si>
  <si>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</si>
  <si>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</si>
  <si>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</si>
  <si>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</si>
  <si>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</si>
  <si>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</si>
  <si>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</si>
  <si>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</si>
  <si>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</si>
  <si>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Apoyar 860 iniciativas mediante estímulos y alianzas</t>
  </si>
  <si>
    <t>Contribuye a todas metas</t>
  </si>
  <si>
    <t>Desarrollar y fomentar prácticas artísticas y culturales, promover la cultura política ciudadana, y generar espacios que vinculen a los agentes de los diferentes grupos poblacionales con la ciudadanía en el ejercicio de los derechos culturales en el Distrito Capital.</t>
  </si>
  <si>
    <t>SEGUIMIENTO A JUNIO DE 2017</t>
  </si>
  <si>
    <t>SEGUIMIENTO A DICIEMBRE  DE 2017</t>
  </si>
  <si>
    <t>Versión: Enero 31 de 2017</t>
  </si>
  <si>
    <t>PLAN DE ACCIÓN POR DEPENDENCIAS FUGA 2017</t>
  </si>
  <si>
    <t xml:space="preserve">CONTROL INTERNO </t>
  </si>
  <si>
    <t xml:space="preserve">Humano: 
Jefe Control Interno
Profesional Control Interno - Contratado
</t>
  </si>
  <si>
    <t>Realizar las  Auditorías Internas a los Procesos</t>
  </si>
  <si>
    <t xml:space="preserve">Listados de asistencia </t>
  </si>
  <si>
    <t>Realizar Seguimiento a los Planes de Mejoramiento de la Entidad   suscritos con la Contraloría de Bogotá.</t>
  </si>
  <si>
    <t>(Nro. de  procesos auditados  / Nro. de procesos programados para auditoria) *100%</t>
  </si>
  <si>
    <t>Actividad por demanda. Atender el 100% de las solicitudes y  visitas</t>
  </si>
  <si>
    <t xml:space="preserve">Atender las visitas presenciales y solicitudes  puntuales de los  entes de control
</t>
  </si>
  <si>
    <t>Comunicados externos    emitidos a  los entes de control.</t>
  </si>
  <si>
    <t xml:space="preserve">Dos (2) revisiones anuales </t>
  </si>
  <si>
    <t>Realizar revisión  del Procedimiento Auditorias Internas (Identificar ajustes, puntos de control,  indicadores y riesgos)</t>
  </si>
  <si>
    <t xml:space="preserve">Monitoreo documentado en Mapa de riesgos </t>
  </si>
  <si>
    <t>Monitorear riesgos del Procedimiento Auditorias Internas</t>
  </si>
  <si>
    <t xml:space="preserve">Cinco  (5) Informes de Auditoria  sobre los procesos del Sistema Integrado de Gestión </t>
  </si>
  <si>
    <r>
      <rPr>
        <b/>
        <sz val="14"/>
        <rFont val="Arial"/>
        <family val="2"/>
      </rPr>
      <t xml:space="preserve">Yolanda Herrera Veloza 
</t>
    </r>
    <r>
      <rPr>
        <sz val="14"/>
        <rFont val="Arial"/>
        <family val="2"/>
      </rPr>
      <t xml:space="preserve">Jefe Control Interno </t>
    </r>
  </si>
  <si>
    <r>
      <rPr>
        <b/>
        <sz val="14"/>
        <rFont val="Arial"/>
        <family val="2"/>
      </rPr>
      <t xml:space="preserve">Alba Cristina Rojas </t>
    </r>
    <r>
      <rPr>
        <sz val="14"/>
        <rFont val="Arial"/>
        <family val="2"/>
      </rPr>
      <t xml:space="preserve">
Profesional Control Interno / Contratista</t>
    </r>
  </si>
  <si>
    <t>(Nro.  de  piezas comunicativas divulgadas/ Nro.  de  piezas comunicativas programadas ) *100%</t>
  </si>
  <si>
    <t>Una (1)  Informe de Diagnostico / encuesta</t>
  </si>
  <si>
    <t xml:space="preserve">Informe Diagnostico radicado en sistema de correspondencia </t>
  </si>
  <si>
    <t>Según Manual específico de funciones y competencias laborales, Resolución 145 del 25 de Agosto de 2016:
Desarrollar las actividades de auditoria, seguimiento y evaluación de la gestión institucional que contribuyan a alcanzar las metas propuestas y el mejoramiento continuo de la Entidad en el cumplimiento de la misión institucional, así como fomentar la política del autocontrol, de acuerdo con las normas de auditoria reglamentarias y métodos de evaluación.
Funciones:
1) realizar las auditorias del sistema integrado de gestión de acuerdo con el programa anual de auditorias.
2. Ejecutar la auditoria, seguimiento y evaluación sobre el desarrollo del sistema de control interno aplicando la norma y procedimientos vigentes.
3. Realizar el seguimiento y evaluación a los planes de mejoramiento definidos por las dependencias de acuerdo con la programación establecida.
4. Proponer estrategias para fomentar la cultura del autocontrol con el fin de contribuir al mejoramiento continuo en el cumplimiento de la misión
institucional.
5. Verificar que los controles establecidos estén definidos y sean aplicados para el mejoramiento continuo aplicando la normativa vigente y los procedimientos
de la entidad.
6. Valorar los riesgos a partir de la evaluación de los controles establecidos en los procesos y actividades que ejecuta la entidad.
7. Verificar la aplicación de los procesos y procedimientos, en cumplimiento de  políticas, planes, programas, proyectos y metas de la organización y la
normatividad vigente.
8. Evaluar y verificar la aplicación de los mecanismos de participación ciudadana que en desarrollo del mandato Constitucional y legal, diseño la entidad.
9. Realizar acompañamiento a las dependencias en el fortalecimiento del sistema de control interno según las necesidades y política-as del servicio.
10.Las demás que le sean asignadas por su jefe inmediato y que correspondan a la naturaleza del empleo.</t>
  </si>
  <si>
    <t xml:space="preserve">Planeación Control, Evaluación y Mejora </t>
  </si>
  <si>
    <t>Ene a Dic. 2017</t>
  </si>
  <si>
    <t xml:space="preserve">Jefe de Control Interno / Yolanda Herrera Veloza
Profesional Control Interno  / contratado /  Alba Cristina Rojas 
</t>
  </si>
  <si>
    <t>Programa Anual de auditorias Internas aprobado en Comité SIG 
Informes de Auditorias Internas radicadas en sistema de correspondencia y publicados en la web institucional</t>
  </si>
  <si>
    <t xml:space="preserve">Elaborar  los informes de evaluación y seguimiento establecidos en la norma </t>
  </si>
  <si>
    <t>(Nro. de  informes de evaluación y seguimiento elaborados  / Nro.de   informes de evaluación y seguimiento  programados ) *100%</t>
  </si>
  <si>
    <t xml:space="preserve">Jefe de Control Interno / Yolanda Herrera Veloza
Profesional Control Interno  / contratado &amp; Alba Cristina Rojas 
</t>
  </si>
  <si>
    <t>Jul. 2017
Dic. 2017</t>
  </si>
  <si>
    <t>Informes de seguimiento a PM C  socializados   y publicados en la web institucional</t>
  </si>
  <si>
    <t>Actividad por demanda. Atender el 80% de las solicitudes</t>
  </si>
  <si>
    <t>(Nro. de reuniones de comité en los que  participo CI  / Nro. de invitaciones  a comités recibidas por CI ) *100%</t>
  </si>
  <si>
    <t>(Nro. de reuniones de asesoría en los que  participo CI   / Número de invitaciones   a  reuniones de asesoría en las que se invito  y-o convoco por CI ) *100%</t>
  </si>
  <si>
    <t xml:space="preserve">Divulgar  piezas  comunicativas  en el marco de la campaña de fomento de una cultura de autocontrol </t>
  </si>
  <si>
    <t xml:space="preserve">Cuatro 4 piezas comunicativas  anuales,  </t>
  </si>
  <si>
    <t>Piezas divulgadas en los medios de comunicación interna  dispuestos por la entidad</t>
  </si>
  <si>
    <t xml:space="preserve">Realizar  Diagnóstico MECI - Online  / Encuesta de Percepción sobre el estado de implementación del MECI </t>
  </si>
  <si>
    <t>(Nro.  de  diagnósticos elaborados /Nro.  de  diagnósticos elaborados programados ) *100%</t>
  </si>
  <si>
    <t>Jun.</t>
  </si>
  <si>
    <t>(Nro. de  visitas  y solicitudes  de Entes de Control atendidas por Ci   /Nro. de  visitas  y solicitudes  de Entes de Control recibidas  en CI) *100%</t>
  </si>
  <si>
    <t>(Nro. de  revisiones realizadas al procedimiento  /Nro. de  revisiones programadas)   *100%</t>
  </si>
  <si>
    <t>(Nro. de  mediciones  realizadas a los indicadores identificados  de proceso /Nro. de  mediciones  programadas sobre los indicadores programados)   *100%</t>
  </si>
  <si>
    <t>Mediciones  remitidas a la Asesoría de planeación</t>
  </si>
  <si>
    <t>(Nro. de monitoreos   realizados a los riesgos del procedimiento de AI /Nro. De monitoreos programados sobre los riesgos del procedimiento de AI)   *100%</t>
  </si>
  <si>
    <t>Actualizar  la Información de CI publicada en  WEB Institucional con la publicación de informes de ley</t>
  </si>
  <si>
    <t xml:space="preserve">Cincuenta y siete (57) informes de auditorias, evaluación y seguimiento </t>
  </si>
  <si>
    <t>Programa Anual de auditorias Internas aprobado en Comité SIG / Sección[ Informes de Evaluación y Seguimiento 
Informes   de evaluación y seguimiento radicados en sistema de correspondencia y publicados en la web institucional</t>
  </si>
  <si>
    <t>Revisiones validadas y &amp;o actualizaciones aprobadas por el líder de  proceso,</t>
  </si>
  <si>
    <t xml:space="preserve">Informes publicados en la web institucional. Botón[ Transparencia / Control / Informes Control Interno </t>
  </si>
  <si>
    <t>Elaborado por</t>
  </si>
  <si>
    <t xml:space="preserve">Aprobado por </t>
  </si>
  <si>
    <t>Fecha de seguimiento</t>
  </si>
  <si>
    <t xml:space="preserve">% avance </t>
  </si>
  <si>
    <t>Monitoreo realizado por</t>
  </si>
  <si>
    <t xml:space="preserve">NIVEL DE EJECUCION
Estado de avance </t>
  </si>
  <si>
    <t>(Nro. de  informes de  seguimiento  a PM realizados / Nro. de  informes de  seguimiento  a PM programados ) *100%</t>
  </si>
  <si>
    <t xml:space="preserve">Realizar medición de indicadores de procedimiento </t>
  </si>
  <si>
    <t>(Nro. De informes d e CI (Informes de auditorias, evaluación y seguimiento) publicados en la web institucional  -  Transparencia/ Nro. de informes de CI  programados)   *100%</t>
  </si>
  <si>
    <r>
      <t>Objetivo estratégico</t>
    </r>
    <r>
      <rPr>
        <sz val="14"/>
        <rFont val="Arial"/>
        <family val="2"/>
      </rPr>
      <t xml:space="preserve">
(Elegir de la lista)</t>
    </r>
  </si>
  <si>
    <r>
      <t xml:space="preserve">Meta entidad
</t>
    </r>
    <r>
      <rPr>
        <sz val="14"/>
        <rFont val="Arial"/>
        <family val="2"/>
      </rPr>
      <t>(Elegir de la lista)</t>
    </r>
  </si>
  <si>
    <r>
      <t xml:space="preserve">Proceso relacionado
</t>
    </r>
    <r>
      <rPr>
        <sz val="14"/>
        <rFont val="Arial"/>
        <family val="2"/>
      </rPr>
      <t>(Elegir de la lista)</t>
    </r>
  </si>
  <si>
    <r>
      <t xml:space="preserve">Recursos
</t>
    </r>
    <r>
      <rPr>
        <sz val="14"/>
        <rFont val="Arial"/>
        <family val="2"/>
      </rPr>
      <t>(Financieros, técnicos o humanos)</t>
    </r>
  </si>
  <si>
    <r>
      <t xml:space="preserve">Participar en la totalidad de Comités en que los se requiera acompañamiento y/o asesoría de la OCI según la naturaleza de sus funciones . </t>
    </r>
    <r>
      <rPr>
        <sz val="14"/>
        <rFont val="Arial"/>
        <family val="2"/>
      </rPr>
      <t>(</t>
    </r>
  </si>
  <si>
    <r>
      <t xml:space="preserve">Atender las solicitudes de asesoría y acompañamiento a las Dependencias y participación  en reuniones según naturaleza de sus funciones.. </t>
    </r>
    <r>
      <rPr>
        <sz val="14"/>
        <rFont val="Arial"/>
        <family val="2"/>
      </rPr>
      <t>(Actividad por demanda)</t>
    </r>
  </si>
  <si>
    <t>informe Diagnostico radicado ante la alta dirección Rad. 20171100020473  del 21jun2017 y publicado en la web institucional como "Informe Percepción Implementación "Sistema de Control Interno Institucional " (MECI 2014)-  I Semestre 2017" (1/1)</t>
  </si>
  <si>
    <t>Mar
Jun.
Sep.</t>
  </si>
  <si>
    <t xml:space="preserve">Ene
Ago.
</t>
  </si>
  <si>
    <t>Jul.
Dic.</t>
  </si>
  <si>
    <t xml:space="preserve">Dos (2) seguimientos   anuales  de PM Contraloría y por procesos </t>
  </si>
  <si>
    <t>Fecha de elaboración</t>
  </si>
  <si>
    <t>MONITOREO CONTROL INTERNO  A Dic. 2017</t>
  </si>
  <si>
    <t xml:space="preserve">Primer semestre 
Una medición de indicadores  semestral  con corte a junio reportada a Planeación  la primera semana de julio, (indicador de eficacia  eficiencia) . 
Segundo semestre
Una medición de indicadores  semestral  con corte a diciembre reportada a Planeación  el 14dic2017 *indicador de eficacia  eficiencia) . 
</t>
  </si>
  <si>
    <t>Segundo Semestre de 2017. Se evidencia  a dic 2017 la elaboración de 2 informes , con un cumplimiento del 100% de las actividades programadas
Evidencias&gt; 
Informe de seguimiento al plan de mejoramiento institucional , elaborado en agosto y socializado en Comité Institucional de Coordinación e Control Interno el 4Oct2017
Informe seguimiento a Plan Mejoramiento por procesos presentado en Comité Revisión por la Dirección  y socializado a lideres de proceso. Documento radicado a la alta dirección con No. 20171100038193 y publicado en la web</t>
  </si>
  <si>
    <t xml:space="preserve">Primer Semestre 2017 - Avance en la ejecución de actividades del 30% (1,5/5)
Segundo Semestre 2017.
A dic /2017  se  ejecutaron 3 auditorias de 5 programadas para un total del 60% de cumplimiento.   
Evidencias:  3  Informes de auditoria publicados en la web institucional (http://fuga.gov.co/control-interno?_ga=2.195033195.773401440.1512504634-1066592446.1502387953)
1  Informe Auditoria Proceso Gestión Recursos Físicos
2  Informe auditoria Interna Sistema Integrado de Gestión
3  Informe Auditoria Proceso Gestión Contractual
Lo anterior, teniendo en cuenta que fue  necesario el ajuste del Programa Anual de Auditorias,  con versión 3 del  30ago2017, aprobada mediante Comité SIG. En  la primera versión se programaron 5 auditorias, no bastante en la tercera versión se aprobaron 3 auditorias,  desprogramaron  dos (2) , la primera relacionada con el  proceso Atención al ciudadano, y la segunda sobre los Procesos Misionales (  Fomento Practicas Artísticas y Culturales y Proceso de Circulación y Apropiación de prácticas artísticas y culturales) . 
De otra parte, en el periodo se participó  en  actividades imprevistas, como las Capacitaciones SECOP II,  Capacitaciones implementación MIPG FURAG II, Capacitaciones Alcaldía Mayor de Bogotá Decreto 215 de 2017 desarrolladas todas entre agosto y octubre de 2017 y periodo de vacaciones Jefe de Control Interno ).
Igualmente, el recurso humano insuficiente del área,   hizo necesaria la priorización  de   los informes de ley, requeridos para el segundo semestre (Decreto 1449/20127 MIPG, Decreto 215 /2017 Metas Plan Desarrollo), y  la Circular No. 16 de ago15de 2017 expedida por la Veeduría Distrital, sobre la entrega de cargos de los Jefes de Control Interno.
</t>
  </si>
  <si>
    <t xml:space="preserve">Actividad por Demanda:
Primer semestre de 2017, se evidencia participaciónen (12) reuniones de asesoría y acompañamiento, organizadas por las diferente tareas y/o entidades. 
Segundo semestre: Se evidencia participaciónen (30) reuniones de asesoría y acompañamiento, organizadas por las diferente tareas y/o entidades. 
Para un total de 42 reuniones al año  de asesoría y capacitación en las que participó control interno. 
Evidencias en  calendario Google, correos electrónicos, listados de asistencia y actas de reunión administradas por los organizadores de las reuniones :
1 Reunión Auditoría Interna al Sistema Integrado de Gestión, 5jul2017
2 Reunión Auditoría Interna al Sistema Integrado de Gestión, 7jul2017
3 Reunión Auditoría Interna al Sistema Integrado de Gestión, 11jul2017
4 Reunión Auditoría Interna al Sistema Integrado de Gestión, 12jul2017
5 Mesa Sectorial Gobierno en Línea * Líder Gel - Alcaldía 17ago2017
6 Capacitación SECOP II- Dirección FUGA 22ago2017
7 Capacitación SECOP II- Dirección FUGA 29ago2017
8 Presentación Modelo Integrado Planeación y Gestión MIPG – DAFP- Decreto 1499 /2017. Hotel Sheraton – 11sep2017
9 Capacitación Metodología Informe Seguimiento Metas Plan Desarrollo - Decreto 215 2017- DIDI- 14sep2017
10 Capacitación SECOP II   Jefes de Control Interno – CICI- Planetario- 20sep2017
11 Capacitación Indicadores de Proceso – FGGA – Planeación, Casa Grifos – 26sep2017
12 Capacitación  SECOP II Registro EE y Configuración de la Entidad en SECOP II 22/08/2017
13 Capacitación  SECOP II Plan Anual 29/08/2017
14 Capacitación SECOP II Solicitud de Información a Proveedores 01/09/2017
15 Capacitación  SECOP II Contratación Directa 06/09/2017
16 Capacitación  SECOP II Mínima Cuantía 12/09/2017
17 Capacitación  SECOP II Licitación Pública 15/09/2017
18 Capacitación  SECOP II Licitación Pública 19/09/2017
19 Capacitación  SECOP II Selección Abreviada de Menor Cuantía 25/09/2017
20 Capacitación  SECOP II Selección Abreviada de Menor Cuantía 27/09/2017
21 Capacitación  SECOP II Concurso de Mérito Abierto 02/10/2017
22 Capacitación Secop II Supervisores  9Oct 2017
23 Capacitación  SECOP II Selección Abreviada de Menor Cuantía 17/10/2017
24 Capacitación  SECOP II Concurso de Mérito Abierto 24/10/2017
25 Capacitación  SECOP II Concurso de Mérito Abierto 27/10/2017
26 Capacitación  SECOP II Subasta Inversa 02/11/2017
27 Capacitación  SECOP II Subasta Inversa 08/11/2017
28 Capacitación  SECOP II Gestión Contractual 17/11/2017
29 Jornada de socialización en el Distrito Capital del Modelo Integrado de Planeación y Gestión (MIPG –),  liderada por el Departamento Administrativo de la Función Pública, Secretaría General de la Alcaldía Mayor de Bogotá– Auditorio Huitaca,  27oct2017 
30 Conversatorio socialización Congreso Colombiano de Derecho Procesal y Tips para el mejoramiento continuo de la Supervisión Contractual Indicadores de Proceso – FGGA – Jurídica , Casa Grifos – 20Oct2017
</t>
  </si>
  <si>
    <t xml:space="preserve">
Se evidencia continuidad de la campaña de fomento de autocontrol, con la divulgación de comunicados internos mediante correo electrónicos  como se relaciona a continuación:
Publicación 14  piezas  comunicativas Fomento Cultura Auto Control Intranet http://intranet.fuga.gov.co/modelo-estandar-de-control-interno, publicadas entre enero y dic 2017
</t>
  </si>
  <si>
    <t>Actividad por demanda
Sin solicitudes en el primer semestre
En el segundo semestre de 2017  asolicitud de los entes de control, se tramitaron (4/4) 100% de las solicitudes de información l, mediante los   siguientes informes
20172400007621 Rta  Veeduría Distrital Seg NIIF 17oct2017
20172300012152 Rta  Informe VEed PACC DIc2016- ago. 2017
20171100007601 Rta Planes  Mejoramiento vigencias 2015 a 2017- 13oct2017
20171100008741 Rta Memo Contraloría  27nov2017 Plan mejoramiento Contraloría FUGA - Auditoria Externa 2017</t>
  </si>
  <si>
    <t>Prime Semestre&gt;
Una actualización realizada  el 26ene2017 del procedimiento Auditorías Internas cód. CEM-PD-06 versión 5. Socializada en marzo y mayo e 2017. 
Segundo Semestre&gt; 
Caracterización de proceso actualizada con versión 3 CEM-CA Control, Evaluación y Mejora del 11oct2017, publicada en intranet institucional  y socialiada en dici 2017
En total (2/2) actualizaciones realizadas en el ano 100%</t>
  </si>
  <si>
    <t xml:space="preserve">Ciencuenta y dos (52) informes de evaluación y seguimiento al a;, de conformidad con el programa ano de auditorias  </t>
  </si>
  <si>
    <t xml:space="preserve">Primer Semestre 2017 - Avance en la ejecución de actividades del 83%  (40 informes) 
Segundo Semestre 2017
Teniendo en cuenta el Programa Anual de Auditorias Internas Versión 3,   aprobado por el Comité SIG del 30ago2017 la Oficina de Control Interno gestionó en el segundo semestre  de 2017 (14) informes , dentro de los términos establecidos por ley, para un total de (54) informes al año sobre un total de  (52) informes programados , equivalente a un 103% de cumplimiento..
El resultado obedece a la reprogramación del programa anual de auditorias, con la inclusión de nuevos informes de ley originados normatividad emitida para el segundo semestre de la vigencia (Decreto 1449/20127 MIPG, Decreto 215 /2017 Metas Plan Desarrollo), y  la Circular No. 16 de ago15de 2017 expedida por la Veeduría Distrital, sobre la entrega de cargos de los Jefes de Control Interno). Por lo anterior fue necesario en el segundo semestre elaborar 5 informes adicionales a los  programados al inicio de la vigencia  52
Evidencia relacionada a continuación, publicada en la web institucional (http://fuga.gov.co/informes-de-control-interno-de-2017)
1. Informe Cuatrimestral Sistema Control Interno. (Mar a Jun. 2017)
2. Verificación cumplimiento normas Austeridad del Gasto-II Trim 2017
3.  Informe Trimestral Seguimiento Implementación Nuevo Marco Normativo Contable - Junio 2017
4. Informe Semestral- Atención a las PQRS -I Sem 2017
5. Seguimiento Decreto 215 de 2017 - Metas Plan Desarrollo- Causas-Jun2017
6. Seguimiento Implementación y Sostenibilidad Transparencia Ley 1712/2014 y otras-  Agosto 31 de 2017
7. Seguimiento Plan Anticorrupción y de Atención al Ciudadano y Mapa de Riesgos de Corrupción- Agosto 31 de 2017
8. Informe Trimestral Seguimiento Implementación Nuevo Marco Normativo Contable - Septiembre 2017
9. Verificación cumplimiento normas Austeridad del Gasto-III Trim 2017
10. Seguimiento Decreto 215 de 2017 - Metas Plan Desarrollo- Causas-Sep2017
11. Informe Cuatrimestral Sistema Control Interno. (Jul. a Nov. 2017)
12. Informe Seguimiento Modelo Integrado de Planeación y Gestión MIPG FURAG II
13. Informe seguimiento Riesgos por proceso  - Mapa de riesgos institucional
14. Informe directiva 003 /2013/ Nov. 2017
</t>
  </si>
  <si>
    <t xml:space="preserve">De conformidad con los lineamientos de  ley 1712 de 2017 , la oficina de control interno publico en el primer semestre de 2017,  41 informes de ley y auditoria;  en el segundo semestre 16 informes adicionales , para un total de 57 informes en  el ano
Evidencia relacionada a continuación, publicada en la web institucional (http://fuga.gov.co/informes-de-control-interno-de-2017)
1. Informe Cuatrimestral Sistema Control Interno. (Mar a Jun. 2017)
2. Verificación cumplimiento normas Austeridad del Gasto-II Trim 2017
3.  Informe Trimestral Seguimiento Implementación Nuevo Marco Normativo Contable - Junio 2017
4. Informe Semestral- Atención a las PQRS -I Sem 2017
5. Seguimiento Decreto 215 de 2017 - Metas Plan Desarrollo- Causas-Jun2017
6. Seguimiento Implementación y Sostenibilidad Transparencia Ley 1712/2014 y otras-  Agosto 31 de 2017
7. Seguimiento Plan Anticorrupción y de Atención al Ciudadano y Mapa de Riesgos de Corrupción- Agosto 31 de 2017
8. Informe Trimestral Seguimiento Implementación Nuevo Marco Normativo Contable - Septiembre 2017
9. Verificación cumplimiento normas Austeridad del Gasto-III Trim 2017
10. Seguimiento Decreto 215 de 2017 - Metas Plan Desarrollo- Causas-Sep2017
11. Informe Cuatrimestral Sistema Control Interno. (Jul. a Nov. 2017)
12. Informe Seguimiento Modelo Integrado de Planeación y Gestión MIPG FURAG II
13. Informe seguimiento Riesgos por proceso  - Mapa de riesgos institucional
14. Informe directiva 003 /2013/ Nov. 2017
15  Informe auditoria Interna Sistema Integrado de Gestión
16  Informe Auditoria Proceso Gestión Contractual
</t>
  </si>
  <si>
    <t>Alba Cristina Rojas Huertas 
Profesional Control Interno / Contratista</t>
  </si>
  <si>
    <t>Atendiendo los lineamientos normativos del Decreto 215 de 2017 de la Alcaldía Mayor de Bogotá, ya no se genera monitoreo a riesgos trimestralmente, Por lo tanto se reprograma uno anual. El cual fue realizado en el mes de diciembre de 2017 y socializado en Comité Institucional de Coordinación de Control Interno del 20dic2017. 
Lo anterior evidencia cumplimiento de la actividad al 100% de conformidad con la norma</t>
  </si>
  <si>
    <t xml:space="preserve">En el seguno emestre de 2017 se evidencia la participacion de  Control Interno en 25 de 25  invitaciones  los Comités  Directivo, Comités SIG, Comités de Conciliación,  Comité Contable, Comité Implementación NIIF,como consta en actas de reunión administradas por los secretarios técnicos de cada comité.
Comité Directivo 6/6
Comité SIG, 6/6
NIFF 2/2
Comité de Conciliación 11/11
</t>
  </si>
  <si>
    <t>30/05/2017
Versión 2</t>
  </si>
</sst>
</file>

<file path=xl/styles.xml><?xml version="1.0" encoding="utf-8"?>
<styleSheet xmlns="http://schemas.openxmlformats.org/spreadsheetml/2006/main">
  <numFmts count="2">
    <numFmt numFmtId="164" formatCode="dd/mm/yy"/>
    <numFmt numFmtId="165" formatCode="[$$-240A]#,##0.00;[Red]\([$$-240A]#,##0.00\)"/>
  </numFmts>
  <fonts count="17">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b/>
      <sz val="14"/>
      <name val="Arial"/>
      <family val="2"/>
    </font>
    <font>
      <b/>
      <sz val="20"/>
      <name val="Arial"/>
      <family val="2"/>
    </font>
    <font>
      <sz val="14"/>
      <color theme="1"/>
      <name val="Arial"/>
      <family val="2"/>
    </font>
    <font>
      <b/>
      <sz val="14"/>
      <color theme="1"/>
      <name val="Arial"/>
      <family val="2"/>
    </font>
    <font>
      <sz val="14"/>
      <color theme="0" tint="-0.499984740745262"/>
      <name val="Arial"/>
      <family val="2"/>
    </font>
  </fonts>
  <fills count="9">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bgColor indexed="64"/>
      </patternFill>
    </fill>
  </fills>
  <borders count="49">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thin">
        <color indexed="64"/>
      </top>
      <bottom/>
      <diagonal/>
    </border>
    <border>
      <left style="medium">
        <color indexed="64"/>
      </left>
      <right/>
      <top style="medium">
        <color indexed="64"/>
      </top>
      <bottom/>
      <diagonal/>
    </border>
    <border>
      <left/>
      <right/>
      <top style="medium">
        <color auto="1"/>
      </top>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8"/>
      </right>
      <top style="thin">
        <color indexed="64"/>
      </top>
      <bottom/>
      <diagonal/>
    </border>
    <border>
      <left style="thin">
        <color indexed="64"/>
      </left>
      <right style="thin">
        <color indexed="64"/>
      </right>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thin">
        <color auto="1"/>
      </left>
      <right style="medium">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s>
  <cellStyleXfs count="8">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9" fontId="2" fillId="0" borderId="0" applyFont="0" applyFill="0" applyBorder="0" applyAlignment="0" applyProtection="0"/>
  </cellStyleXfs>
  <cellXfs count="172">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4"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Fill="1" applyAlignment="1">
      <alignment horizontal="center" vertical="center" wrapText="1"/>
    </xf>
    <xf numFmtId="0" fontId="3" fillId="5" borderId="1" xfId="0" applyFont="1" applyFill="1" applyBorder="1" applyAlignment="1">
      <alignment horizontal="center" vertical="center" wrapText="1"/>
    </xf>
    <xf numFmtId="164" fontId="11"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4" fontId="4" fillId="0" borderId="1" xfId="0" applyNumberFormat="1" applyFont="1" applyBorder="1" applyAlignment="1">
      <alignment horizontal="center" vertical="center" wrapText="1"/>
    </xf>
    <xf numFmtId="0" fontId="11" fillId="0" borderId="1"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4" fillId="0" borderId="1" xfId="0" applyNumberFormat="1" applyFont="1" applyFill="1" applyBorder="1" applyAlignment="1">
      <alignment horizontal="left" vertical="center" wrapText="1"/>
    </xf>
    <xf numFmtId="0" fontId="0" fillId="0" borderId="0" xfId="0" applyFill="1" applyAlignment="1"/>
    <xf numFmtId="0" fontId="0" fillId="0" borderId="0" xfId="0" applyFill="1"/>
    <xf numFmtId="0" fontId="7" fillId="0" borderId="0" xfId="0" applyFont="1" applyBorder="1" applyAlignment="1">
      <alignment vertical="center" wrapText="1"/>
    </xf>
    <xf numFmtId="9" fontId="0" fillId="0" borderId="0" xfId="0" applyNumberFormat="1" applyFill="1" applyBorder="1" applyAlignment="1" applyProtection="1">
      <alignment horizontal="center" vertical="center"/>
      <protection locked="0"/>
    </xf>
    <xf numFmtId="9" fontId="8" fillId="0" borderId="0" xfId="7" applyFont="1" applyBorder="1" applyAlignment="1">
      <alignment horizontal="center" vertical="center" wrapText="1"/>
    </xf>
    <xf numFmtId="0" fontId="4" fillId="0" borderId="0" xfId="0" applyFont="1" applyBorder="1" applyAlignment="1">
      <alignment horizontal="left" vertical="center"/>
    </xf>
    <xf numFmtId="0" fontId="12" fillId="0" borderId="0" xfId="0" applyFont="1" applyBorder="1" applyAlignment="1">
      <alignment horizontal="right" vertical="center"/>
    </xf>
    <xf numFmtId="9" fontId="8" fillId="0" borderId="1" xfId="7" applyFont="1" applyFill="1" applyBorder="1" applyAlignment="1">
      <alignment horizontal="center" vertical="center" wrapText="1"/>
    </xf>
    <xf numFmtId="0" fontId="7" fillId="0" borderId="0" xfId="0" applyFont="1"/>
    <xf numFmtId="0" fontId="8" fillId="0" borderId="1" xfId="0" applyFont="1" applyFill="1" applyBorder="1" applyAlignment="1">
      <alignment horizontal="left" vertical="center" wrapText="1"/>
    </xf>
    <xf numFmtId="0" fontId="4" fillId="0" borderId="16" xfId="0" applyFont="1" applyBorder="1" applyAlignment="1">
      <alignment horizontal="left" vertical="center" wrapText="1"/>
    </xf>
    <xf numFmtId="9" fontId="8" fillId="0" borderId="3" xfId="7" applyFont="1" applyFill="1" applyBorder="1" applyAlignment="1">
      <alignment horizontal="center" vertical="center" wrapText="1"/>
    </xf>
    <xf numFmtId="0" fontId="8" fillId="0" borderId="8" xfId="0" applyFont="1" applyFill="1" applyBorder="1" applyAlignment="1">
      <alignment horizontal="left" vertical="center" wrapText="1"/>
    </xf>
    <xf numFmtId="0" fontId="4" fillId="8" borderId="25" xfId="0" applyFont="1" applyFill="1" applyBorder="1" applyAlignment="1">
      <alignment horizontal="left" vertical="center" wrapText="1"/>
    </xf>
    <xf numFmtId="9" fontId="8" fillId="8" borderId="37" xfId="7" applyFont="1" applyFill="1" applyBorder="1" applyAlignment="1">
      <alignment horizontal="center" vertical="center" wrapText="1"/>
    </xf>
    <xf numFmtId="0" fontId="4" fillId="8" borderId="38" xfId="0" applyFont="1" applyFill="1" applyBorder="1" applyAlignment="1">
      <alignment horizontal="left" vertical="center" wrapText="1"/>
    </xf>
    <xf numFmtId="0" fontId="12" fillId="6" borderId="34" xfId="0" applyFont="1" applyFill="1" applyBorder="1" applyAlignment="1">
      <alignment vertical="center" wrapText="1"/>
    </xf>
    <xf numFmtId="0" fontId="13" fillId="6" borderId="42" xfId="3" applyNumberFormat="1" applyFont="1" applyFill="1" applyBorder="1" applyAlignment="1" applyProtection="1">
      <alignment horizontal="center" vertical="center" wrapText="1"/>
    </xf>
    <xf numFmtId="0" fontId="7" fillId="0" borderId="44" xfId="0" applyFont="1" applyBorder="1" applyAlignment="1">
      <alignment horizontal="center" vertical="center" wrapText="1"/>
    </xf>
    <xf numFmtId="0" fontId="7" fillId="0" borderId="19" xfId="0" applyFont="1" applyBorder="1" applyAlignment="1">
      <alignment horizontal="left" vertical="center" wrapText="1"/>
    </xf>
    <xf numFmtId="0" fontId="12" fillId="0" borderId="14"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4" xfId="0" applyFont="1" applyBorder="1" applyAlignment="1">
      <alignment vertical="center" wrapText="1"/>
    </xf>
    <xf numFmtId="0" fontId="12" fillId="6" borderId="20" xfId="3" applyNumberFormat="1" applyFont="1" applyFill="1" applyBorder="1" applyAlignment="1" applyProtection="1">
      <alignment horizontal="center" vertical="center" wrapText="1"/>
    </xf>
    <xf numFmtId="0" fontId="12" fillId="6" borderId="11" xfId="3" applyNumberFormat="1" applyFont="1" applyFill="1" applyBorder="1" applyAlignment="1" applyProtection="1">
      <alignment horizontal="center" vertical="center" wrapText="1"/>
    </xf>
    <xf numFmtId="0" fontId="7" fillId="4" borderId="29" xfId="0" applyFont="1" applyFill="1" applyBorder="1" applyAlignment="1">
      <alignment vertical="center" wrapText="1"/>
    </xf>
    <xf numFmtId="0" fontId="7" fillId="4" borderId="30" xfId="0" applyFont="1" applyFill="1" applyBorder="1" applyAlignment="1">
      <alignment vertical="center" wrapText="1"/>
    </xf>
    <xf numFmtId="0" fontId="14" fillId="4" borderId="30" xfId="0" applyFont="1" applyFill="1" applyBorder="1" applyAlignment="1">
      <alignment horizontal="left" vertical="center" wrapText="1"/>
    </xf>
    <xf numFmtId="49" fontId="7" fillId="4" borderId="30" xfId="0" applyNumberFormat="1" applyFont="1" applyFill="1" applyBorder="1" applyAlignment="1">
      <alignment horizontal="center" vertical="center" wrapText="1"/>
    </xf>
    <xf numFmtId="0" fontId="7" fillId="4" borderId="30" xfId="0" applyFont="1" applyFill="1" applyBorder="1" applyAlignment="1">
      <alignment horizontal="left" vertical="center" wrapText="1"/>
    </xf>
    <xf numFmtId="0" fontId="7" fillId="4" borderId="31" xfId="0" applyFont="1" applyFill="1" applyBorder="1" applyAlignment="1">
      <alignment horizontal="left" vertical="center" wrapText="1"/>
    </xf>
    <xf numFmtId="0" fontId="7" fillId="4" borderId="24" xfId="0" applyFont="1" applyFill="1" applyBorder="1" applyAlignment="1">
      <alignment vertical="center" wrapText="1"/>
    </xf>
    <xf numFmtId="0" fontId="7" fillId="4" borderId="32" xfId="0" applyFont="1" applyFill="1" applyBorder="1" applyAlignment="1">
      <alignment vertical="center" wrapText="1"/>
    </xf>
    <xf numFmtId="0" fontId="14" fillId="4" borderId="32" xfId="0" applyFont="1" applyFill="1" applyBorder="1" applyAlignment="1">
      <alignment horizontal="left" vertical="center" wrapText="1"/>
    </xf>
    <xf numFmtId="49" fontId="7" fillId="4" borderId="32" xfId="0" applyNumberFormat="1" applyFont="1" applyFill="1" applyBorder="1" applyAlignment="1">
      <alignment horizontal="center" vertical="center" wrapText="1"/>
    </xf>
    <xf numFmtId="0" fontId="7" fillId="4" borderId="32" xfId="0" applyFont="1" applyFill="1" applyBorder="1" applyAlignment="1">
      <alignment horizontal="left" vertical="center" wrapText="1"/>
    </xf>
    <xf numFmtId="0" fontId="7" fillId="4" borderId="25" xfId="0" applyFont="1" applyFill="1" applyBorder="1" applyAlignment="1">
      <alignment horizontal="left" vertical="center" wrapText="1"/>
    </xf>
    <xf numFmtId="0" fontId="7" fillId="4" borderId="26" xfId="0" applyFont="1" applyFill="1" applyBorder="1" applyAlignment="1">
      <alignment vertical="center" wrapText="1"/>
    </xf>
    <xf numFmtId="0" fontId="7" fillId="4" borderId="33" xfId="0" applyFont="1" applyFill="1" applyBorder="1" applyAlignment="1">
      <alignment vertical="center" wrapText="1"/>
    </xf>
    <xf numFmtId="0" fontId="7" fillId="4" borderId="33" xfId="0" applyFont="1" applyFill="1" applyBorder="1" applyAlignment="1">
      <alignment horizontal="left" vertical="center" wrapText="1"/>
    </xf>
    <xf numFmtId="49" fontId="7" fillId="4" borderId="33" xfId="0" applyNumberFormat="1" applyFont="1" applyFill="1" applyBorder="1" applyAlignment="1">
      <alignment horizontal="center" vertical="center" wrapText="1"/>
    </xf>
    <xf numFmtId="49" fontId="7" fillId="4" borderId="27" xfId="0" applyNumberFormat="1" applyFont="1" applyFill="1" applyBorder="1" applyAlignment="1">
      <alignment horizontal="center" vertical="center" wrapText="1"/>
    </xf>
    <xf numFmtId="0" fontId="12" fillId="4" borderId="30" xfId="0" applyFont="1" applyFill="1" applyBorder="1" applyAlignment="1">
      <alignment horizontal="justify" vertical="center" wrapText="1"/>
    </xf>
    <xf numFmtId="0" fontId="12" fillId="4" borderId="32" xfId="0" applyFont="1" applyFill="1" applyBorder="1" applyAlignment="1">
      <alignment horizontal="justify" vertical="center" wrapText="1"/>
    </xf>
    <xf numFmtId="0" fontId="15" fillId="4" borderId="32" xfId="0" applyFont="1" applyFill="1" applyBorder="1" applyAlignment="1">
      <alignment horizontal="justify" vertical="center" wrapText="1"/>
    </xf>
    <xf numFmtId="0" fontId="12" fillId="4" borderId="33" xfId="0" applyFont="1" applyFill="1" applyBorder="1" applyAlignment="1">
      <alignment horizontal="justify" vertical="center" wrapText="1"/>
    </xf>
    <xf numFmtId="49" fontId="7" fillId="4" borderId="33" xfId="0" applyNumberFormat="1" applyFont="1" applyFill="1" applyBorder="1" applyAlignment="1">
      <alignment horizontal="center" vertical="center"/>
    </xf>
    <xf numFmtId="0" fontId="13" fillId="6" borderId="45" xfId="3" applyNumberFormat="1" applyFont="1" applyFill="1" applyBorder="1" applyAlignment="1" applyProtection="1">
      <alignment horizontal="center" vertical="center" wrapText="1"/>
    </xf>
    <xf numFmtId="15" fontId="7" fillId="0" borderId="46" xfId="0" applyNumberFormat="1" applyFont="1" applyBorder="1" applyAlignment="1">
      <alignment horizontal="center" vertical="center" wrapText="1"/>
    </xf>
    <xf numFmtId="0" fontId="4" fillId="8" borderId="25" xfId="0" applyFont="1" applyFill="1" applyBorder="1" applyAlignment="1">
      <alignment horizontal="left" vertical="top" wrapText="1"/>
    </xf>
    <xf numFmtId="0" fontId="12" fillId="6" borderId="43" xfId="0" applyFont="1" applyFill="1" applyBorder="1" applyAlignment="1">
      <alignment horizontal="left" vertical="center" wrapText="1"/>
    </xf>
    <xf numFmtId="9" fontId="8" fillId="8" borderId="37" xfId="7" applyFont="1" applyFill="1" applyBorder="1" applyAlignment="1">
      <alignment horizontal="center"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3" fillId="5" borderId="1" xfId="0" applyFont="1" applyFill="1" applyBorder="1" applyAlignment="1">
      <alignment horizontal="center" vertical="center" wrapText="1"/>
    </xf>
    <xf numFmtId="165" fontId="4" fillId="0" borderId="2" xfId="0" applyNumberFormat="1" applyFont="1" applyBorder="1" applyAlignment="1">
      <alignment horizontal="left" vertical="center" wrapText="1"/>
    </xf>
    <xf numFmtId="165" fontId="4" fillId="0" borderId="7" xfId="0" applyNumberFormat="1" applyFont="1" applyBorder="1" applyAlignment="1">
      <alignment horizontal="left" vertical="center" wrapText="1"/>
    </xf>
    <xf numFmtId="165" fontId="4" fillId="0" borderId="5" xfId="0" applyNumberFormat="1" applyFont="1" applyBorder="1" applyAlignment="1">
      <alignment horizontal="left"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7" fillId="6" borderId="28" xfId="0" applyFont="1" applyFill="1" applyBorder="1" applyAlignment="1">
      <alignment horizontal="right" vertical="center" wrapText="1"/>
    </xf>
    <xf numFmtId="0" fontId="7" fillId="6" borderId="21" xfId="0" applyFont="1" applyFill="1" applyBorder="1" applyAlignment="1">
      <alignment horizontal="right" vertical="center" wrapText="1"/>
    </xf>
    <xf numFmtId="0" fontId="13" fillId="7" borderId="22"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7" borderId="35" xfId="0" applyFont="1" applyFill="1" applyBorder="1" applyAlignment="1">
      <alignment horizontal="center" vertical="center" wrapText="1"/>
    </xf>
    <xf numFmtId="0" fontId="13" fillId="7" borderId="36" xfId="0" applyFont="1" applyFill="1" applyBorder="1" applyAlignment="1">
      <alignment horizontal="center" vertical="center" wrapText="1"/>
    </xf>
    <xf numFmtId="0" fontId="4" fillId="0" borderId="10" xfId="0" applyFont="1" applyBorder="1" applyAlignment="1">
      <alignment horizontal="left" vertical="center" wrapText="1"/>
    </xf>
    <xf numFmtId="0" fontId="4" fillId="0" borderId="16" xfId="0" applyFont="1" applyBorder="1" applyAlignment="1">
      <alignment horizontal="left" vertical="center" wrapText="1"/>
    </xf>
    <xf numFmtId="0" fontId="3" fillId="6" borderId="1" xfId="3" applyNumberFormat="1" applyFont="1" applyFill="1" applyBorder="1" applyAlignment="1" applyProtection="1">
      <alignment horizontal="center" vertical="center" wrapText="1"/>
    </xf>
    <xf numFmtId="0" fontId="3" fillId="6" borderId="3" xfId="3" applyNumberFormat="1" applyFont="1" applyFill="1" applyBorder="1" applyAlignment="1" applyProtection="1">
      <alignment horizontal="center" vertical="center" wrapText="1"/>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7" fillId="0" borderId="15" xfId="0" applyFont="1" applyBorder="1" applyAlignment="1">
      <alignment horizontal="center" vertical="center" wrapText="1"/>
    </xf>
    <xf numFmtId="0" fontId="16" fillId="0" borderId="15" xfId="0" applyFont="1" applyBorder="1" applyAlignment="1">
      <alignment horizontal="center" vertical="center" wrapText="1"/>
    </xf>
    <xf numFmtId="0" fontId="3" fillId="6" borderId="5" xfId="3" applyNumberFormat="1" applyFont="1" applyFill="1" applyBorder="1" applyAlignment="1" applyProtection="1">
      <alignment horizontal="center" vertical="center" wrapText="1"/>
    </xf>
    <xf numFmtId="0" fontId="4" fillId="0" borderId="17" xfId="0" applyFont="1" applyBorder="1" applyAlignment="1">
      <alignment horizontal="left" vertical="center" wrapText="1"/>
    </xf>
    <xf numFmtId="0" fontId="4" fillId="0" borderId="18" xfId="0" applyFont="1" applyBorder="1" applyAlignment="1">
      <alignment horizontal="left" vertical="center" wrapText="1"/>
    </xf>
    <xf numFmtId="0" fontId="7" fillId="4" borderId="35" xfId="0" applyFont="1" applyFill="1" applyBorder="1" applyAlignment="1">
      <alignment horizontal="center" vertical="center" wrapText="1"/>
    </xf>
    <xf numFmtId="0" fontId="7" fillId="4" borderId="37" xfId="0" applyFont="1" applyFill="1" applyBorder="1" applyAlignment="1">
      <alignment horizontal="center" vertical="center" wrapText="1"/>
    </xf>
    <xf numFmtId="9" fontId="8" fillId="8" borderId="35" xfId="7" applyFont="1" applyFill="1" applyBorder="1" applyAlignment="1">
      <alignment horizontal="center" vertical="center" wrapText="1"/>
    </xf>
    <xf numFmtId="9" fontId="8" fillId="8" borderId="37" xfId="7" applyFont="1" applyFill="1" applyBorder="1" applyAlignment="1">
      <alignment horizontal="center" vertical="center" wrapText="1"/>
    </xf>
    <xf numFmtId="0" fontId="4" fillId="8" borderId="36" xfId="0" applyFont="1" applyFill="1" applyBorder="1" applyAlignment="1">
      <alignment horizontal="left" vertical="top" wrapText="1"/>
    </xf>
    <xf numFmtId="0" fontId="4" fillId="8" borderId="38" xfId="0" applyFont="1" applyFill="1" applyBorder="1" applyAlignment="1">
      <alignment horizontal="left" vertical="top" wrapText="1"/>
    </xf>
    <xf numFmtId="0" fontId="7" fillId="0" borderId="0" xfId="0" applyFont="1" applyAlignment="1">
      <alignment horizontal="left" vertical="center" wrapText="1"/>
    </xf>
    <xf numFmtId="0" fontId="12" fillId="0" borderId="9" xfId="0" applyFont="1" applyBorder="1" applyAlignment="1">
      <alignment horizontal="left" vertical="center"/>
    </xf>
    <xf numFmtId="15" fontId="7" fillId="0" borderId="13" xfId="0" applyNumberFormat="1" applyFont="1" applyBorder="1" applyAlignment="1">
      <alignment horizontal="center" vertical="center" wrapText="1"/>
    </xf>
    <xf numFmtId="15" fontId="7" fillId="0" borderId="0" xfId="0" applyNumberFormat="1" applyFont="1" applyBorder="1" applyAlignment="1">
      <alignment horizontal="center" vertical="center" wrapText="1"/>
    </xf>
    <xf numFmtId="0" fontId="7" fillId="0" borderId="40"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39" xfId="0" applyFont="1" applyBorder="1" applyAlignment="1">
      <alignment horizontal="center" vertical="center" wrapText="1"/>
    </xf>
    <xf numFmtId="0" fontId="7" fillId="4" borderId="47" xfId="0" applyFont="1" applyFill="1" applyBorder="1" applyAlignment="1">
      <alignment horizontal="center" vertical="center" wrapText="1"/>
    </xf>
    <xf numFmtId="0" fontId="7" fillId="4" borderId="48" xfId="0" applyFont="1" applyFill="1" applyBorder="1" applyAlignment="1">
      <alignment horizontal="center" vertical="center" wrapText="1"/>
    </xf>
    <xf numFmtId="0" fontId="12" fillId="4" borderId="47"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48" xfId="0" applyFont="1" applyFill="1" applyBorder="1" applyAlignment="1">
      <alignment horizontal="center" vertical="center" wrapText="1"/>
    </xf>
    <xf numFmtId="49" fontId="7" fillId="4" borderId="47" xfId="0" applyNumberFormat="1" applyFont="1" applyFill="1" applyBorder="1" applyAlignment="1">
      <alignment horizontal="center" vertical="center" wrapText="1"/>
    </xf>
    <xf numFmtId="49" fontId="7" fillId="4" borderId="48" xfId="0" applyNumberFormat="1" applyFont="1" applyFill="1" applyBorder="1" applyAlignment="1">
      <alignment horizontal="center" vertical="center" wrapText="1"/>
    </xf>
  </cellXfs>
  <cellStyles count="8">
    <cellStyle name="Categoría del Piloto de Datos" xfId="1"/>
    <cellStyle name="Normal" xfId="0" builtinId="0"/>
    <cellStyle name="Piloto de Datos Ángulo" xfId="2"/>
    <cellStyle name="Piloto de Datos Campo" xfId="3"/>
    <cellStyle name="Piloto de Datos Resultado" xfId="4"/>
    <cellStyle name="Piloto de Datos Título" xfId="5"/>
    <cellStyle name="Piloto de Datos Valor" xfId="6"/>
    <cellStyle name="Porcentual" xfId="7"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a:extLst>
            <a:ext uri="{FF2B5EF4-FFF2-40B4-BE49-F238E27FC236}">
              <a16:creationId xmlns="" xmlns:a16="http://schemas.microsoft.com/office/drawing/2014/main" id="{00000000-0008-0000-0000-00003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2539999</xdr:colOff>
      <xdr:row>0</xdr:row>
      <xdr:rowOff>218906</xdr:rowOff>
    </xdr:from>
    <xdr:to>
      <xdr:col>1</xdr:col>
      <xdr:colOff>1854868</xdr:colOff>
      <xdr:row>0</xdr:row>
      <xdr:rowOff>1429034</xdr:rowOff>
    </xdr:to>
    <xdr:pic>
      <xdr:nvPicPr>
        <xdr:cNvPr id="2" name="Imagen 4" descr="FUGA-0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539999" y="218906"/>
          <a:ext cx="2306053" cy="121012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c r="A1" s="111" t="s">
        <v>10</v>
      </c>
      <c r="B1" s="111"/>
      <c r="C1" s="111"/>
      <c r="D1" s="111"/>
      <c r="E1" s="111"/>
      <c r="F1" s="111"/>
      <c r="G1" s="111"/>
      <c r="H1" s="111"/>
      <c r="I1" s="111"/>
      <c r="J1" s="111"/>
      <c r="K1" s="111"/>
      <c r="L1" s="111"/>
      <c r="M1" s="111"/>
      <c r="N1" s="111"/>
    </row>
    <row r="2" spans="1:14" ht="34.5" customHeight="1">
      <c r="A2" s="17" t="s">
        <v>3</v>
      </c>
      <c r="B2" s="112" t="s">
        <v>0</v>
      </c>
      <c r="C2" s="113"/>
      <c r="D2" s="113"/>
      <c r="E2" s="113"/>
      <c r="F2" s="113"/>
      <c r="G2" s="113"/>
      <c r="H2" s="113"/>
      <c r="I2" s="113"/>
      <c r="J2" s="113"/>
      <c r="K2" s="113"/>
      <c r="L2" s="113"/>
      <c r="M2" s="113"/>
      <c r="N2" s="114"/>
    </row>
    <row r="3" spans="1:14" ht="28.5" customHeight="1">
      <c r="A3" s="17" t="s">
        <v>4</v>
      </c>
      <c r="B3" s="112" t="s">
        <v>1</v>
      </c>
      <c r="C3" s="113"/>
      <c r="D3" s="113"/>
      <c r="E3" s="113"/>
      <c r="F3" s="113"/>
      <c r="G3" s="113"/>
      <c r="H3" s="113"/>
      <c r="I3" s="113"/>
      <c r="J3" s="113"/>
      <c r="K3" s="113"/>
      <c r="L3" s="113"/>
      <c r="M3" s="113"/>
      <c r="N3" s="114"/>
    </row>
    <row r="4" spans="1:14" s="3" customFormat="1" ht="15.75">
      <c r="A4" s="4"/>
      <c r="B4" s="4"/>
      <c r="C4" s="4"/>
      <c r="D4" s="4"/>
      <c r="E4" s="4"/>
      <c r="F4" s="4"/>
      <c r="G4" s="4"/>
      <c r="H4" s="4"/>
      <c r="I4" s="4"/>
      <c r="J4" s="4"/>
      <c r="K4" s="4"/>
      <c r="L4" s="4"/>
      <c r="M4" s="5"/>
      <c r="N4" s="5"/>
    </row>
    <row r="5" spans="1:14" s="3" customFormat="1" ht="36.75" customHeight="1">
      <c r="A5" s="18" t="s">
        <v>5</v>
      </c>
      <c r="B5" s="19" t="s">
        <v>6</v>
      </c>
      <c r="C5" s="14"/>
      <c r="D5" s="5"/>
      <c r="E5" s="5"/>
      <c r="F5" s="5"/>
      <c r="G5" s="5"/>
      <c r="H5" s="5"/>
      <c r="I5" s="5"/>
      <c r="J5" s="5"/>
      <c r="K5" s="5"/>
      <c r="L5" s="5"/>
      <c r="M5" s="5"/>
      <c r="N5" s="6" t="s">
        <v>271</v>
      </c>
    </row>
    <row r="6" spans="1:14" s="3" customFormat="1" ht="102.75" customHeight="1">
      <c r="A6" s="17" t="s">
        <v>8</v>
      </c>
      <c r="B6" s="115" t="s">
        <v>188</v>
      </c>
      <c r="C6" s="115"/>
      <c r="D6" s="115"/>
      <c r="E6" s="115"/>
      <c r="F6" s="115"/>
      <c r="G6" s="115"/>
      <c r="H6" s="115" t="s">
        <v>189</v>
      </c>
      <c r="I6" s="116"/>
      <c r="J6" s="116"/>
      <c r="K6" s="116"/>
      <c r="L6" s="116"/>
      <c r="M6" s="116"/>
      <c r="N6" s="116"/>
    </row>
    <row r="7" spans="1:14" s="2" customFormat="1" ht="24" customHeight="1">
      <c r="A7" s="110" t="s">
        <v>190</v>
      </c>
      <c r="B7" s="110" t="s">
        <v>191</v>
      </c>
      <c r="C7" s="110" t="s">
        <v>192</v>
      </c>
      <c r="D7" s="110" t="s">
        <v>12</v>
      </c>
      <c r="E7" s="110" t="s">
        <v>13</v>
      </c>
      <c r="F7" s="110" t="s">
        <v>2</v>
      </c>
      <c r="G7" s="110" t="s">
        <v>9</v>
      </c>
      <c r="H7" s="110" t="s">
        <v>193</v>
      </c>
      <c r="I7" s="110" t="s">
        <v>7</v>
      </c>
      <c r="J7" s="110" t="s">
        <v>72</v>
      </c>
      <c r="K7" s="110" t="s">
        <v>269</v>
      </c>
      <c r="L7" s="110"/>
      <c r="M7" s="110" t="s">
        <v>270</v>
      </c>
      <c r="N7" s="110"/>
    </row>
    <row r="8" spans="1:14" ht="37.5" customHeight="1">
      <c r="A8" s="110"/>
      <c r="B8" s="110"/>
      <c r="C8" s="110"/>
      <c r="D8" s="110"/>
      <c r="E8" s="110"/>
      <c r="F8" s="110"/>
      <c r="G8" s="110"/>
      <c r="H8" s="110"/>
      <c r="I8" s="110"/>
      <c r="J8" s="110"/>
      <c r="K8" s="21" t="s">
        <v>14</v>
      </c>
      <c r="L8" s="21" t="s">
        <v>272</v>
      </c>
      <c r="M8" s="21" t="s">
        <v>14</v>
      </c>
      <c r="N8" s="53" t="s">
        <v>272</v>
      </c>
    </row>
    <row r="9" spans="1:14" ht="81.75" customHeight="1">
      <c r="A9" s="115" t="s">
        <v>15</v>
      </c>
      <c r="B9" s="17" t="s">
        <v>265</v>
      </c>
      <c r="C9" s="17" t="s">
        <v>36</v>
      </c>
      <c r="D9" s="17" t="s">
        <v>80</v>
      </c>
      <c r="E9" s="17" t="s">
        <v>90</v>
      </c>
      <c r="F9" s="17" t="s">
        <v>50</v>
      </c>
      <c r="G9" s="22">
        <v>42003</v>
      </c>
      <c r="H9" s="107" t="s">
        <v>51</v>
      </c>
      <c r="I9" s="17" t="s">
        <v>66</v>
      </c>
      <c r="J9" s="17" t="s">
        <v>73</v>
      </c>
      <c r="K9" s="17"/>
      <c r="L9" s="17"/>
      <c r="M9" s="17"/>
      <c r="N9" s="17"/>
    </row>
    <row r="10" spans="1:14" s="10" customFormat="1" ht="75" customHeight="1">
      <c r="A10" s="115"/>
      <c r="B10" s="118" t="s">
        <v>48</v>
      </c>
      <c r="C10" s="118" t="s">
        <v>37</v>
      </c>
      <c r="D10" s="23" t="s">
        <v>91</v>
      </c>
      <c r="E10" s="23" t="s">
        <v>81</v>
      </c>
      <c r="F10" s="23" t="s">
        <v>74</v>
      </c>
      <c r="G10" s="24">
        <v>42003</v>
      </c>
      <c r="H10" s="108"/>
      <c r="I10" s="23" t="s">
        <v>66</v>
      </c>
      <c r="J10" s="23" t="s">
        <v>75</v>
      </c>
      <c r="K10" s="25"/>
      <c r="L10" s="23"/>
      <c r="M10" s="23"/>
      <c r="N10" s="23"/>
    </row>
    <row r="11" spans="1:14" s="10" customFormat="1" ht="95.25" customHeight="1">
      <c r="A11" s="115"/>
      <c r="B11" s="119"/>
      <c r="C11" s="119"/>
      <c r="D11" s="26" t="s">
        <v>94</v>
      </c>
      <c r="E11" s="27" t="s">
        <v>92</v>
      </c>
      <c r="F11" s="27" t="s">
        <v>53</v>
      </c>
      <c r="G11" s="24">
        <v>42003</v>
      </c>
      <c r="H11" s="108"/>
      <c r="I11" s="23" t="s">
        <v>67</v>
      </c>
      <c r="J11" s="23" t="s">
        <v>75</v>
      </c>
      <c r="K11" s="25"/>
      <c r="L11" s="23"/>
      <c r="M11" s="23"/>
      <c r="N11" s="23"/>
    </row>
    <row r="12" spans="1:14" s="10" customFormat="1" ht="60">
      <c r="A12" s="115"/>
      <c r="B12" s="119"/>
      <c r="C12" s="119"/>
      <c r="D12" s="23" t="s">
        <v>93</v>
      </c>
      <c r="E12" s="23" t="s">
        <v>55</v>
      </c>
      <c r="F12" s="23" t="s">
        <v>54</v>
      </c>
      <c r="G12" s="24">
        <v>42003</v>
      </c>
      <c r="H12" s="108"/>
      <c r="I12" s="23" t="s">
        <v>68</v>
      </c>
      <c r="J12" s="23" t="s">
        <v>75</v>
      </c>
      <c r="K12" s="25"/>
      <c r="L12" s="23"/>
      <c r="M12" s="23"/>
      <c r="N12" s="23"/>
    </row>
    <row r="13" spans="1:14" s="10" customFormat="1" ht="76.5" customHeight="1">
      <c r="A13" s="115"/>
      <c r="B13" s="119"/>
      <c r="C13" s="119"/>
      <c r="D13" s="27" t="s">
        <v>101</v>
      </c>
      <c r="E13" s="27" t="s">
        <v>95</v>
      </c>
      <c r="F13" s="27" t="s">
        <v>56</v>
      </c>
      <c r="G13" s="24">
        <v>42003</v>
      </c>
      <c r="H13" s="108"/>
      <c r="I13" s="23" t="s">
        <v>65</v>
      </c>
      <c r="J13" s="23" t="s">
        <v>75</v>
      </c>
      <c r="K13" s="25"/>
      <c r="L13" s="23"/>
      <c r="M13" s="23"/>
      <c r="N13" s="23"/>
    </row>
    <row r="14" spans="1:14" s="10" customFormat="1" ht="142.5" customHeight="1">
      <c r="A14" s="115"/>
      <c r="B14" s="119"/>
      <c r="C14" s="119"/>
      <c r="D14" s="23" t="s">
        <v>82</v>
      </c>
      <c r="E14" s="23" t="s">
        <v>96</v>
      </c>
      <c r="F14" s="23" t="s">
        <v>97</v>
      </c>
      <c r="G14" s="24">
        <v>42003</v>
      </c>
      <c r="H14" s="108"/>
      <c r="I14" s="23" t="s">
        <v>67</v>
      </c>
      <c r="J14" s="23" t="s">
        <v>76</v>
      </c>
      <c r="K14" s="25"/>
      <c r="L14" s="23"/>
      <c r="M14" s="23"/>
      <c r="N14" s="23"/>
    </row>
    <row r="15" spans="1:14" s="10" customFormat="1" ht="105.75" customHeight="1">
      <c r="A15" s="115"/>
      <c r="B15" s="119"/>
      <c r="C15" s="119"/>
      <c r="D15" s="23" t="s">
        <v>83</v>
      </c>
      <c r="E15" s="23" t="s">
        <v>98</v>
      </c>
      <c r="F15" s="23" t="s">
        <v>57</v>
      </c>
      <c r="G15" s="24">
        <v>42003</v>
      </c>
      <c r="H15" s="108"/>
      <c r="I15" s="23" t="s">
        <v>69</v>
      </c>
      <c r="J15" s="23" t="s">
        <v>77</v>
      </c>
      <c r="K15" s="25"/>
      <c r="L15" s="23"/>
      <c r="M15" s="23"/>
      <c r="N15" s="23"/>
    </row>
    <row r="16" spans="1:14" s="10" customFormat="1" ht="102.75" customHeight="1">
      <c r="A16" s="115"/>
      <c r="B16" s="119"/>
      <c r="C16" s="119"/>
      <c r="D16" s="23" t="s">
        <v>59</v>
      </c>
      <c r="E16" s="23" t="s">
        <v>60</v>
      </c>
      <c r="F16" s="23" t="s">
        <v>54</v>
      </c>
      <c r="G16" s="24">
        <v>42003</v>
      </c>
      <c r="H16" s="108"/>
      <c r="I16" s="23" t="s">
        <v>65</v>
      </c>
      <c r="J16" s="23" t="s">
        <v>75</v>
      </c>
      <c r="K16" s="25"/>
      <c r="L16" s="23"/>
      <c r="M16" s="23"/>
      <c r="N16" s="23"/>
    </row>
    <row r="17" spans="1:14" s="10" customFormat="1" ht="180" customHeight="1">
      <c r="A17" s="115"/>
      <c r="B17" s="119"/>
      <c r="C17" s="119"/>
      <c r="D17" s="23" t="s">
        <v>84</v>
      </c>
      <c r="E17" s="23" t="s">
        <v>61</v>
      </c>
      <c r="F17" s="23" t="s">
        <v>62</v>
      </c>
      <c r="G17" s="24">
        <v>42003</v>
      </c>
      <c r="H17" s="108"/>
      <c r="I17" s="23" t="s">
        <v>65</v>
      </c>
      <c r="J17" s="23" t="s">
        <v>79</v>
      </c>
      <c r="K17" s="25"/>
      <c r="L17" s="23"/>
      <c r="M17" s="23"/>
      <c r="N17" s="23"/>
    </row>
    <row r="18" spans="1:14" s="10" customFormat="1" ht="75" customHeight="1">
      <c r="A18" s="115"/>
      <c r="B18" s="119"/>
      <c r="C18" s="119"/>
      <c r="D18" s="23" t="s">
        <v>100</v>
      </c>
      <c r="E18" s="23" t="s">
        <v>99</v>
      </c>
      <c r="F18" s="23" t="s">
        <v>63</v>
      </c>
      <c r="G18" s="24">
        <v>42003</v>
      </c>
      <c r="H18" s="108"/>
      <c r="I18" s="23" t="s">
        <v>65</v>
      </c>
      <c r="J18" s="23" t="s">
        <v>75</v>
      </c>
      <c r="K18" s="25"/>
      <c r="L18" s="23"/>
      <c r="M18" s="23"/>
      <c r="N18" s="23"/>
    </row>
    <row r="19" spans="1:14" s="10" customFormat="1" ht="80.25" customHeight="1">
      <c r="A19" s="115"/>
      <c r="B19" s="119"/>
      <c r="C19" s="119"/>
      <c r="D19" s="23" t="s">
        <v>85</v>
      </c>
      <c r="E19" s="23" t="s">
        <v>89</v>
      </c>
      <c r="F19" s="23" t="s">
        <v>64</v>
      </c>
      <c r="G19" s="24">
        <v>42003</v>
      </c>
      <c r="H19" s="108"/>
      <c r="I19" s="23" t="s">
        <v>65</v>
      </c>
      <c r="J19" s="23" t="s">
        <v>78</v>
      </c>
      <c r="K19" s="25"/>
      <c r="L19" s="23"/>
      <c r="M19" s="25"/>
      <c r="N19" s="25"/>
    </row>
    <row r="20" spans="1:14" s="10" customFormat="1" ht="68.25" customHeight="1">
      <c r="A20" s="115"/>
      <c r="B20" s="119"/>
      <c r="C20" s="119"/>
      <c r="D20" s="26" t="s">
        <v>87</v>
      </c>
      <c r="E20" s="26" t="s">
        <v>88</v>
      </c>
      <c r="F20" s="26" t="s">
        <v>70</v>
      </c>
      <c r="G20" s="24">
        <v>42003</v>
      </c>
      <c r="H20" s="108"/>
      <c r="I20" s="23" t="s">
        <v>52</v>
      </c>
      <c r="J20" s="23" t="s">
        <v>75</v>
      </c>
      <c r="K20" s="26"/>
      <c r="L20" s="26"/>
      <c r="M20" s="26"/>
      <c r="N20" s="26"/>
    </row>
    <row r="21" spans="1:14" s="10" customFormat="1" ht="117.75" customHeight="1">
      <c r="A21" s="115"/>
      <c r="B21" s="119"/>
      <c r="C21" s="119"/>
      <c r="D21" s="23" t="s">
        <v>49</v>
      </c>
      <c r="E21" s="23" t="s">
        <v>106</v>
      </c>
      <c r="F21" s="23" t="s">
        <v>105</v>
      </c>
      <c r="G21" s="24">
        <v>42003</v>
      </c>
      <c r="H21" s="108"/>
      <c r="I21" s="23" t="s">
        <v>71</v>
      </c>
      <c r="J21" s="23" t="s">
        <v>105</v>
      </c>
      <c r="K21" s="25"/>
      <c r="L21" s="23"/>
      <c r="M21" s="23"/>
      <c r="N21" s="23"/>
    </row>
    <row r="22" spans="1:14" s="10" customFormat="1" ht="46.5" customHeight="1">
      <c r="A22" s="115"/>
      <c r="B22" s="119"/>
      <c r="C22" s="119"/>
      <c r="D22" s="23" t="s">
        <v>102</v>
      </c>
      <c r="E22" s="23" t="s">
        <v>103</v>
      </c>
      <c r="F22" s="23" t="s">
        <v>104</v>
      </c>
      <c r="G22" s="24">
        <v>41974</v>
      </c>
      <c r="H22" s="108"/>
      <c r="I22" s="23" t="s">
        <v>71</v>
      </c>
      <c r="J22" s="23" t="s">
        <v>107</v>
      </c>
      <c r="K22" s="25"/>
      <c r="L22" s="23"/>
      <c r="M22" s="23"/>
      <c r="N22" s="23"/>
    </row>
    <row r="23" spans="1:14" s="10" customFormat="1" ht="120">
      <c r="A23" s="23" t="s">
        <v>16</v>
      </c>
      <c r="B23" s="120"/>
      <c r="C23" s="120"/>
      <c r="D23" s="23" t="s">
        <v>86</v>
      </c>
      <c r="E23" s="23" t="s">
        <v>58</v>
      </c>
      <c r="F23" s="23" t="s">
        <v>54</v>
      </c>
      <c r="G23" s="24">
        <v>42003</v>
      </c>
      <c r="H23" s="109"/>
      <c r="I23" s="23" t="s">
        <v>65</v>
      </c>
      <c r="J23" s="23" t="s">
        <v>75</v>
      </c>
      <c r="K23" s="25"/>
      <c r="L23" s="23"/>
      <c r="M23" s="23"/>
      <c r="N23" s="23"/>
    </row>
    <row r="24" spans="1:14" s="10" customFormat="1">
      <c r="A24" s="11"/>
      <c r="B24" s="11"/>
      <c r="C24" s="11"/>
      <c r="D24" s="11"/>
      <c r="E24" s="11"/>
      <c r="F24" s="11"/>
      <c r="G24" s="12"/>
      <c r="H24" s="11"/>
      <c r="I24" s="11"/>
      <c r="J24" s="11"/>
      <c r="K24" s="13"/>
      <c r="L24" s="11"/>
      <c r="M24" s="11"/>
      <c r="N24" s="11"/>
    </row>
    <row r="25" spans="1:14" s="10" customFormat="1">
      <c r="A25" s="11"/>
      <c r="B25" s="11"/>
      <c r="C25" s="11"/>
      <c r="D25" s="11"/>
      <c r="E25" s="11"/>
      <c r="F25" s="11"/>
      <c r="G25" s="12"/>
      <c r="H25" s="11"/>
      <c r="I25" s="11"/>
      <c r="J25" s="11"/>
      <c r="K25" s="13"/>
      <c r="L25" s="11"/>
      <c r="M25" s="11"/>
      <c r="N25" s="11"/>
    </row>
    <row r="26" spans="1:14" s="10" customFormat="1">
      <c r="A26" s="11"/>
      <c r="B26" s="11"/>
      <c r="C26" s="11"/>
      <c r="D26" s="11"/>
      <c r="E26" s="11"/>
      <c r="F26" s="11"/>
      <c r="G26" s="12"/>
      <c r="H26" s="11"/>
      <c r="I26" s="11"/>
      <c r="J26" s="11"/>
      <c r="K26" s="13"/>
      <c r="L26" s="11"/>
      <c r="M26" s="11"/>
      <c r="N26" s="11"/>
    </row>
    <row r="27" spans="1:14" s="10" customFormat="1">
      <c r="A27" s="11"/>
      <c r="B27" s="11"/>
      <c r="C27" s="11"/>
      <c r="D27" s="11"/>
      <c r="E27" s="11"/>
      <c r="F27" s="11"/>
      <c r="G27" s="12"/>
      <c r="H27" s="11"/>
      <c r="I27" s="11"/>
      <c r="J27" s="11"/>
      <c r="K27" s="13"/>
      <c r="L27" s="11"/>
      <c r="M27" s="11"/>
      <c r="N27" s="11"/>
    </row>
    <row r="28" spans="1:14" ht="45" customHeight="1">
      <c r="A28" s="16" t="s">
        <v>11</v>
      </c>
      <c r="B28" s="41"/>
      <c r="C28" s="41"/>
      <c r="D28" s="41"/>
    </row>
    <row r="29" spans="1:14" ht="25.5" customHeight="1">
      <c r="A29" s="16"/>
      <c r="B29" s="117" t="s">
        <v>52</v>
      </c>
      <c r="C29" s="117"/>
      <c r="D29" s="117"/>
    </row>
  </sheetData>
  <sheetProtection selectLockedCells="1" selectUnlockedCells="1"/>
  <mergeCells count="22">
    <mergeCell ref="F7:F8"/>
    <mergeCell ref="A9:A22"/>
    <mergeCell ref="B29:D29"/>
    <mergeCell ref="B10:B23"/>
    <mergeCell ref="C10:C23"/>
    <mergeCell ref="A7:A8"/>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oleObject shapeId="1026" r:id="rId4"/>
  </oleObjects>
  <extLst xmlns:x14="http://schemas.microsoft.com/office/spreadsheetml/2009/9/main">
    <ext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N29"/>
  <sheetViews>
    <sheetView view="pageBreakPreview" topLeftCell="A14" zoomScale="50" zoomScaleSheetLayoutView="50" workbookViewId="0">
      <selection activeCell="F23" sqref="F23"/>
    </sheetView>
  </sheetViews>
  <sheetFormatPr baseColWidth="10" defaultColWidth="11.5703125" defaultRowHeight="61.7" customHeight="1"/>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c r="A1" s="111" t="s">
        <v>10</v>
      </c>
      <c r="B1" s="111"/>
      <c r="C1" s="111"/>
      <c r="D1" s="111"/>
      <c r="E1" s="111"/>
      <c r="F1" s="111"/>
      <c r="G1" s="111"/>
      <c r="H1" s="111"/>
      <c r="I1" s="111"/>
      <c r="J1" s="111"/>
      <c r="K1" s="111"/>
      <c r="L1" s="111"/>
      <c r="M1" s="111"/>
      <c r="N1" s="111"/>
    </row>
    <row r="2" spans="1:14" ht="55.5" customHeight="1">
      <c r="A2" s="42" t="s">
        <v>3</v>
      </c>
      <c r="B2" s="112" t="s">
        <v>0</v>
      </c>
      <c r="C2" s="113"/>
      <c r="D2" s="113"/>
      <c r="E2" s="113"/>
      <c r="F2" s="113"/>
      <c r="G2" s="113"/>
      <c r="H2" s="113"/>
      <c r="I2" s="113"/>
      <c r="J2" s="113"/>
      <c r="K2" s="113"/>
      <c r="L2" s="113"/>
      <c r="M2" s="113"/>
      <c r="N2" s="114"/>
    </row>
    <row r="3" spans="1:14" ht="55.5" customHeight="1">
      <c r="A3" s="42" t="s">
        <v>4</v>
      </c>
      <c r="B3" s="112" t="s">
        <v>1</v>
      </c>
      <c r="C3" s="113"/>
      <c r="D3" s="113"/>
      <c r="E3" s="113"/>
      <c r="F3" s="113"/>
      <c r="G3" s="113"/>
      <c r="H3" s="113"/>
      <c r="I3" s="113"/>
      <c r="J3" s="113"/>
      <c r="K3" s="113"/>
      <c r="L3" s="113"/>
      <c r="M3" s="113"/>
      <c r="N3" s="114"/>
    </row>
    <row r="4" spans="1:14" s="3" customFormat="1" ht="15.75">
      <c r="A4" s="4"/>
      <c r="B4" s="4"/>
      <c r="C4" s="4"/>
      <c r="D4" s="4"/>
      <c r="E4" s="4"/>
      <c r="F4" s="4"/>
      <c r="G4" s="4"/>
      <c r="H4" s="4"/>
      <c r="I4" s="4"/>
      <c r="J4" s="4"/>
      <c r="K4" s="4"/>
      <c r="L4" s="4"/>
      <c r="M4" s="5"/>
      <c r="N4" s="5"/>
    </row>
    <row r="5" spans="1:14" s="3" customFormat="1" ht="36.75" customHeight="1">
      <c r="A5" s="18" t="s">
        <v>5</v>
      </c>
      <c r="B5" s="19" t="s">
        <v>262</v>
      </c>
      <c r="C5" s="14"/>
      <c r="D5" s="5"/>
      <c r="E5" s="5"/>
      <c r="F5" s="5"/>
      <c r="G5" s="5"/>
      <c r="H5" s="5"/>
      <c r="I5" s="5"/>
      <c r="J5" s="5"/>
      <c r="K5" s="5"/>
      <c r="L5" s="5"/>
      <c r="M5" s="5"/>
      <c r="N5" s="6" t="s">
        <v>271</v>
      </c>
    </row>
    <row r="6" spans="1:14" s="3" customFormat="1" ht="128.25" customHeight="1">
      <c r="A6" s="42" t="s">
        <v>8</v>
      </c>
      <c r="B6" s="115" t="s">
        <v>263</v>
      </c>
      <c r="C6" s="115"/>
      <c r="D6" s="115"/>
      <c r="E6" s="115"/>
      <c r="F6" s="115"/>
      <c r="G6" s="115"/>
      <c r="H6" s="115" t="s">
        <v>264</v>
      </c>
      <c r="I6" s="116"/>
      <c r="J6" s="116"/>
      <c r="K6" s="116"/>
      <c r="L6" s="116"/>
      <c r="M6" s="116"/>
      <c r="N6" s="116"/>
    </row>
    <row r="7" spans="1:14" ht="33.75" customHeight="1">
      <c r="A7" s="121" t="s">
        <v>204</v>
      </c>
      <c r="B7" s="121" t="s">
        <v>205</v>
      </c>
      <c r="C7" s="121" t="s">
        <v>206</v>
      </c>
      <c r="D7" s="121" t="s">
        <v>12</v>
      </c>
      <c r="E7" s="121" t="s">
        <v>13</v>
      </c>
      <c r="F7" s="121" t="s">
        <v>2</v>
      </c>
      <c r="G7" s="121" t="s">
        <v>9</v>
      </c>
      <c r="H7" s="121" t="s">
        <v>207</v>
      </c>
      <c r="I7" s="121" t="s">
        <v>7</v>
      </c>
      <c r="J7" s="121" t="s">
        <v>108</v>
      </c>
      <c r="K7" s="110" t="s">
        <v>269</v>
      </c>
      <c r="L7" s="110"/>
      <c r="M7" s="110" t="s">
        <v>270</v>
      </c>
      <c r="N7" s="110"/>
    </row>
    <row r="8" spans="1:14" ht="69.95" customHeight="1">
      <c r="A8" s="121"/>
      <c r="B8" s="121"/>
      <c r="C8" s="121"/>
      <c r="D8" s="121"/>
      <c r="E8" s="121"/>
      <c r="F8" s="121"/>
      <c r="G8" s="121"/>
      <c r="H8" s="121"/>
      <c r="I8" s="121"/>
      <c r="J8" s="121"/>
      <c r="K8" s="46" t="s">
        <v>208</v>
      </c>
      <c r="L8" s="53" t="s">
        <v>272</v>
      </c>
      <c r="M8" s="46" t="s">
        <v>208</v>
      </c>
      <c r="N8" s="53" t="s">
        <v>272</v>
      </c>
    </row>
    <row r="9" spans="1:14" s="43" customFormat="1" ht="99" customHeight="1">
      <c r="A9" s="125" t="s">
        <v>209</v>
      </c>
      <c r="B9" s="35" t="s">
        <v>265</v>
      </c>
      <c r="C9" s="47" t="s">
        <v>36</v>
      </c>
      <c r="D9" s="48" t="s">
        <v>266</v>
      </c>
      <c r="E9" s="48" t="s">
        <v>267</v>
      </c>
      <c r="F9" s="48" t="s">
        <v>210</v>
      </c>
      <c r="G9" s="49">
        <v>42004</v>
      </c>
      <c r="H9" s="122" t="s">
        <v>51</v>
      </c>
      <c r="I9" s="48" t="s">
        <v>212</v>
      </c>
      <c r="J9" s="48" t="s">
        <v>211</v>
      </c>
      <c r="K9" s="42"/>
      <c r="L9" s="42"/>
      <c r="M9" s="42"/>
      <c r="N9" s="42"/>
    </row>
    <row r="10" spans="1:14" s="43" customFormat="1" ht="59.25" customHeight="1">
      <c r="A10" s="125"/>
      <c r="B10" s="126" t="s">
        <v>28</v>
      </c>
      <c r="C10" s="125" t="s">
        <v>37</v>
      </c>
      <c r="D10" s="48" t="s">
        <v>213</v>
      </c>
      <c r="E10" s="48" t="s">
        <v>214</v>
      </c>
      <c r="F10" s="48" t="s">
        <v>215</v>
      </c>
      <c r="G10" s="49">
        <v>42004</v>
      </c>
      <c r="H10" s="123"/>
      <c r="I10" s="48" t="s">
        <v>212</v>
      </c>
      <c r="J10" s="48" t="s">
        <v>216</v>
      </c>
      <c r="K10" s="30"/>
      <c r="L10" s="28"/>
      <c r="M10" s="28"/>
      <c r="N10" s="28"/>
    </row>
    <row r="11" spans="1:14" s="43" customFormat="1" ht="45">
      <c r="A11" s="125"/>
      <c r="B11" s="126"/>
      <c r="C11" s="125"/>
      <c r="D11" s="48" t="s">
        <v>217</v>
      </c>
      <c r="E11" s="48" t="s">
        <v>218</v>
      </c>
      <c r="F11" s="48" t="s">
        <v>219</v>
      </c>
      <c r="G11" s="49">
        <v>41670</v>
      </c>
      <c r="H11" s="123"/>
      <c r="I11" s="48" t="s">
        <v>212</v>
      </c>
      <c r="J11" s="48" t="s">
        <v>220</v>
      </c>
      <c r="K11" s="30"/>
      <c r="L11" s="28"/>
      <c r="M11" s="28"/>
      <c r="N11" s="28"/>
    </row>
    <row r="12" spans="1:14" s="43" customFormat="1" ht="41.85" customHeight="1">
      <c r="A12" s="125"/>
      <c r="B12" s="126"/>
      <c r="C12" s="125"/>
      <c r="D12" s="35" t="s">
        <v>221</v>
      </c>
      <c r="E12" s="35" t="s">
        <v>222</v>
      </c>
      <c r="F12" s="35" t="s">
        <v>223</v>
      </c>
      <c r="G12" s="49">
        <v>42004</v>
      </c>
      <c r="H12" s="123"/>
      <c r="I12" s="48" t="s">
        <v>212</v>
      </c>
      <c r="J12" s="48" t="s">
        <v>224</v>
      </c>
      <c r="K12" s="30"/>
      <c r="L12" s="28"/>
      <c r="M12" s="28"/>
      <c r="N12" s="28"/>
    </row>
    <row r="13" spans="1:14" s="43" customFormat="1" ht="50.65" customHeight="1">
      <c r="A13" s="125"/>
      <c r="B13" s="126"/>
      <c r="C13" s="125"/>
      <c r="D13" s="48" t="s">
        <v>225</v>
      </c>
      <c r="E13" s="28" t="s">
        <v>226</v>
      </c>
      <c r="F13" s="28" t="s">
        <v>227</v>
      </c>
      <c r="G13" s="49">
        <v>42004</v>
      </c>
      <c r="H13" s="123"/>
      <c r="I13" s="48" t="s">
        <v>212</v>
      </c>
      <c r="J13" s="48" t="s">
        <v>224</v>
      </c>
      <c r="K13" s="30"/>
      <c r="L13" s="28"/>
      <c r="M13" s="28"/>
      <c r="N13" s="28"/>
    </row>
    <row r="14" spans="1:14" s="43" customFormat="1" ht="96.75" customHeight="1">
      <c r="A14" s="125"/>
      <c r="B14" s="50" t="s">
        <v>23</v>
      </c>
      <c r="C14" s="125"/>
      <c r="D14" s="48" t="s">
        <v>228</v>
      </c>
      <c r="E14" s="28" t="s">
        <v>229</v>
      </c>
      <c r="F14" s="48" t="s">
        <v>230</v>
      </c>
      <c r="G14" s="49">
        <v>42004</v>
      </c>
      <c r="H14" s="123"/>
      <c r="I14" s="48" t="s">
        <v>212</v>
      </c>
      <c r="J14" s="48" t="s">
        <v>231</v>
      </c>
      <c r="K14" s="30"/>
      <c r="L14" s="28"/>
      <c r="M14" s="28"/>
      <c r="N14" s="28"/>
    </row>
    <row r="15" spans="1:14" s="43" customFormat="1" ht="87.75" customHeight="1">
      <c r="A15" s="125"/>
      <c r="B15" s="127" t="s">
        <v>232</v>
      </c>
      <c r="C15" s="127" t="s">
        <v>36</v>
      </c>
      <c r="D15" s="48" t="s">
        <v>233</v>
      </c>
      <c r="E15" s="48" t="s">
        <v>234</v>
      </c>
      <c r="F15" s="48" t="s">
        <v>219</v>
      </c>
      <c r="G15" s="49">
        <v>42004</v>
      </c>
      <c r="H15" s="123"/>
      <c r="I15" s="48" t="s">
        <v>212</v>
      </c>
      <c r="J15" s="48" t="s">
        <v>220</v>
      </c>
      <c r="K15" s="30"/>
      <c r="L15" s="28"/>
      <c r="M15" s="28"/>
      <c r="N15" s="28"/>
    </row>
    <row r="16" spans="1:14" s="43" customFormat="1" ht="45">
      <c r="A16" s="125"/>
      <c r="B16" s="127"/>
      <c r="C16" s="127"/>
      <c r="D16" s="48" t="s">
        <v>235</v>
      </c>
      <c r="E16" s="48" t="s">
        <v>236</v>
      </c>
      <c r="F16" s="48" t="s">
        <v>237</v>
      </c>
      <c r="G16" s="49">
        <v>42004</v>
      </c>
      <c r="H16" s="123"/>
      <c r="I16" s="48" t="s">
        <v>212</v>
      </c>
      <c r="J16" s="48" t="s">
        <v>220</v>
      </c>
      <c r="K16" s="30"/>
      <c r="L16" s="28"/>
      <c r="M16" s="28"/>
      <c r="N16" s="28"/>
    </row>
    <row r="17" spans="1:14" s="43" customFormat="1" ht="40.35" customHeight="1">
      <c r="A17" s="125"/>
      <c r="B17" s="127"/>
      <c r="C17" s="127"/>
      <c r="D17" s="48" t="s">
        <v>238</v>
      </c>
      <c r="E17" s="48" t="s">
        <v>239</v>
      </c>
      <c r="F17" s="48" t="s">
        <v>240</v>
      </c>
      <c r="G17" s="49">
        <v>42004</v>
      </c>
      <c r="H17" s="123"/>
      <c r="I17" s="48"/>
      <c r="J17" s="48" t="s">
        <v>231</v>
      </c>
      <c r="K17" s="30"/>
      <c r="L17" s="28"/>
      <c r="M17" s="28"/>
      <c r="N17" s="28"/>
    </row>
    <row r="18" spans="1:14" s="43" customFormat="1" ht="45">
      <c r="A18" s="125"/>
      <c r="B18" s="127"/>
      <c r="C18" s="127"/>
      <c r="D18" s="48" t="s">
        <v>241</v>
      </c>
      <c r="E18" s="48" t="s">
        <v>242</v>
      </c>
      <c r="F18" s="48" t="s">
        <v>243</v>
      </c>
      <c r="G18" s="49">
        <v>42004</v>
      </c>
      <c r="H18" s="123"/>
      <c r="I18" s="48" t="s">
        <v>212</v>
      </c>
      <c r="J18" s="48" t="s">
        <v>220</v>
      </c>
      <c r="K18" s="30"/>
      <c r="L18" s="28"/>
      <c r="M18" s="28"/>
      <c r="N18" s="28"/>
    </row>
    <row r="19" spans="1:14" s="43" customFormat="1" ht="45">
      <c r="A19" s="125"/>
      <c r="B19" s="127"/>
      <c r="C19" s="127"/>
      <c r="D19" s="48" t="s">
        <v>244</v>
      </c>
      <c r="E19" s="48" t="s">
        <v>245</v>
      </c>
      <c r="F19" s="48" t="s">
        <v>243</v>
      </c>
      <c r="G19" s="49">
        <v>42004</v>
      </c>
      <c r="H19" s="123"/>
      <c r="I19" s="48" t="s">
        <v>212</v>
      </c>
      <c r="J19" s="48" t="s">
        <v>220</v>
      </c>
      <c r="K19" s="30"/>
      <c r="L19" s="28"/>
      <c r="M19" s="28"/>
      <c r="N19" s="28"/>
    </row>
    <row r="20" spans="1:14" s="43" customFormat="1" ht="74.25" customHeight="1">
      <c r="A20" s="125"/>
      <c r="B20" s="48" t="s">
        <v>29</v>
      </c>
      <c r="C20" s="48" t="s">
        <v>36</v>
      </c>
      <c r="D20" s="48" t="s">
        <v>246</v>
      </c>
      <c r="E20" s="28" t="s">
        <v>247</v>
      </c>
      <c r="F20" s="54" t="s">
        <v>248</v>
      </c>
      <c r="G20" s="49">
        <v>42004</v>
      </c>
      <c r="H20" s="123"/>
      <c r="I20" s="48" t="s">
        <v>212</v>
      </c>
      <c r="J20" s="51" t="s">
        <v>249</v>
      </c>
      <c r="K20" s="30"/>
      <c r="L20" s="28"/>
      <c r="M20" s="28"/>
      <c r="N20" s="28"/>
    </row>
    <row r="21" spans="1:14" s="43" customFormat="1" ht="94.9" customHeight="1">
      <c r="A21" s="125"/>
      <c r="B21" s="48" t="s">
        <v>47</v>
      </c>
      <c r="C21" s="48" t="s">
        <v>37</v>
      </c>
      <c r="D21" s="48" t="s">
        <v>250</v>
      </c>
      <c r="E21" s="28" t="s">
        <v>251</v>
      </c>
      <c r="F21" s="48" t="s">
        <v>252</v>
      </c>
      <c r="G21" s="49">
        <v>42004</v>
      </c>
      <c r="H21" s="124"/>
      <c r="I21" s="48" t="s">
        <v>212</v>
      </c>
      <c r="J21" s="48" t="s">
        <v>253</v>
      </c>
      <c r="K21" s="30"/>
      <c r="L21" s="28"/>
      <c r="M21" s="28"/>
      <c r="N21" s="28"/>
    </row>
    <row r="22" spans="1:14" s="43" customFormat="1" ht="49.35" customHeight="1">
      <c r="A22" s="125"/>
      <c r="B22" s="125" t="s">
        <v>28</v>
      </c>
      <c r="C22" s="125" t="s">
        <v>37</v>
      </c>
      <c r="D22" s="48" t="s">
        <v>254</v>
      </c>
      <c r="E22" s="28" t="s">
        <v>255</v>
      </c>
      <c r="F22" s="48" t="s">
        <v>256</v>
      </c>
      <c r="G22" s="49">
        <v>42004</v>
      </c>
      <c r="H22" s="52" t="s">
        <v>258</v>
      </c>
      <c r="I22" s="48" t="s">
        <v>212</v>
      </c>
      <c r="J22" s="48" t="s">
        <v>257</v>
      </c>
      <c r="K22" s="30"/>
      <c r="L22" s="28"/>
      <c r="M22" s="28"/>
      <c r="N22" s="28"/>
    </row>
    <row r="23" spans="1:14" s="43" customFormat="1" ht="61.7" customHeight="1">
      <c r="A23" s="125"/>
      <c r="B23" s="125"/>
      <c r="C23" s="125"/>
      <c r="D23" s="48" t="s">
        <v>259</v>
      </c>
      <c r="E23" s="28" t="s">
        <v>260</v>
      </c>
      <c r="F23" s="48" t="s">
        <v>261</v>
      </c>
      <c r="G23" s="49">
        <v>42004</v>
      </c>
      <c r="H23" s="52" t="s">
        <v>258</v>
      </c>
      <c r="I23" s="48" t="s">
        <v>212</v>
      </c>
      <c r="J23" s="48" t="s">
        <v>257</v>
      </c>
      <c r="K23" s="30"/>
      <c r="L23" s="28"/>
      <c r="M23" s="28"/>
      <c r="N23" s="28"/>
    </row>
    <row r="24" spans="1:14" s="10" customFormat="1" ht="12.75">
      <c r="A24" s="11"/>
      <c r="B24" s="11"/>
      <c r="C24" s="11"/>
      <c r="D24" s="11"/>
      <c r="E24" s="11"/>
      <c r="F24" s="11"/>
      <c r="G24" s="12"/>
      <c r="H24" s="11"/>
      <c r="I24" s="11"/>
      <c r="J24" s="11"/>
      <c r="K24" s="13"/>
      <c r="L24" s="11"/>
      <c r="M24" s="11"/>
      <c r="N24" s="11"/>
    </row>
    <row r="25" spans="1:14" s="10" customFormat="1" ht="12.75">
      <c r="A25" s="11"/>
      <c r="B25" s="11"/>
      <c r="C25" s="11"/>
      <c r="D25" s="11"/>
      <c r="E25" s="11"/>
      <c r="F25" s="11"/>
      <c r="G25" s="12"/>
      <c r="H25" s="11"/>
      <c r="I25" s="11"/>
      <c r="J25" s="11"/>
      <c r="K25" s="13"/>
      <c r="L25" s="11"/>
      <c r="M25" s="11"/>
      <c r="N25" s="11"/>
    </row>
    <row r="26" spans="1:14" s="10" customFormat="1" ht="12.75">
      <c r="A26" s="11"/>
      <c r="B26" s="11"/>
      <c r="C26" s="11"/>
      <c r="D26" s="11"/>
      <c r="E26" s="11"/>
      <c r="F26" s="11"/>
      <c r="G26" s="12"/>
      <c r="H26" s="11"/>
      <c r="I26" s="11"/>
      <c r="J26" s="11"/>
      <c r="K26" s="13"/>
      <c r="L26" s="11"/>
      <c r="M26" s="11"/>
      <c r="N26" s="11"/>
    </row>
    <row r="27" spans="1:14" s="10" customFormat="1" ht="12.75">
      <c r="A27" s="11"/>
      <c r="B27" s="11"/>
      <c r="C27" s="11"/>
      <c r="D27" s="11"/>
      <c r="E27" s="11"/>
      <c r="F27" s="11"/>
      <c r="G27" s="12"/>
      <c r="H27" s="11"/>
      <c r="I27" s="11"/>
      <c r="J27" s="11"/>
      <c r="K27" s="13"/>
      <c r="L27" s="11"/>
      <c r="M27" s="11"/>
      <c r="N27" s="11"/>
    </row>
    <row r="28" spans="1:14" ht="45" customHeight="1">
      <c r="A28" s="16" t="s">
        <v>11</v>
      </c>
      <c r="B28" s="41"/>
      <c r="C28" s="41"/>
      <c r="D28" s="41"/>
      <c r="J28" s="1"/>
      <c r="K28" s="1"/>
    </row>
    <row r="29" spans="1:14" ht="25.5" customHeight="1">
      <c r="A29" s="16"/>
      <c r="B29" s="117" t="s">
        <v>212</v>
      </c>
      <c r="C29" s="117"/>
      <c r="D29" s="117"/>
      <c r="J29" s="1"/>
      <c r="K29" s="1"/>
    </row>
  </sheetData>
  <sheetProtection selectLockedCells="1" selectUnlockedCells="1"/>
  <mergeCells count="26">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 ref="H7:H8"/>
    <mergeCell ref="I7:I8"/>
    <mergeCell ref="K7:L7"/>
    <mergeCell ref="M7:N7"/>
    <mergeCell ref="A7:A8"/>
    <mergeCell ref="B7:B8"/>
    <mergeCell ref="C7:C8"/>
    <mergeCell ref="D7:D8"/>
    <mergeCell ref="E7:E8"/>
    <mergeCell ref="F7:F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oleObject shapeId="5121" r:id="rId4"/>
  </oleObjects>
</worksheet>
</file>

<file path=xl/worksheets/sheet3.xml><?xml version="1.0" encoding="utf-8"?>
<worksheet xmlns="http://schemas.openxmlformats.org/spreadsheetml/2006/main" xmlns:r="http://schemas.openxmlformats.org/officeDocument/2006/relationships">
  <dimension ref="A1:N27"/>
  <sheetViews>
    <sheetView view="pageBreakPreview" topLeftCell="B16" zoomScale="55" zoomScaleSheetLayoutView="55" workbookViewId="0">
      <selection activeCell="E21" sqref="E21"/>
    </sheetView>
  </sheetViews>
  <sheetFormatPr baseColWidth="10" defaultColWidth="11.5703125" defaultRowHeight="12.75"/>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c r="A1" s="111" t="s">
        <v>10</v>
      </c>
      <c r="B1" s="111"/>
      <c r="C1" s="111"/>
      <c r="D1" s="111"/>
      <c r="E1" s="111"/>
      <c r="F1" s="111"/>
      <c r="G1" s="111"/>
      <c r="H1" s="111"/>
      <c r="I1" s="111"/>
      <c r="J1" s="111"/>
      <c r="K1" s="111"/>
      <c r="L1" s="111"/>
      <c r="M1" s="111"/>
      <c r="N1" s="111"/>
    </row>
    <row r="2" spans="1:14" ht="35.25" customHeight="1">
      <c r="A2" s="17" t="s">
        <v>3</v>
      </c>
      <c r="B2" s="115" t="s">
        <v>0</v>
      </c>
      <c r="C2" s="115"/>
      <c r="D2" s="115"/>
      <c r="E2" s="115"/>
      <c r="F2" s="115"/>
      <c r="G2" s="115"/>
      <c r="H2" s="115"/>
      <c r="I2" s="115"/>
      <c r="J2" s="115"/>
      <c r="K2" s="115"/>
      <c r="L2" s="115"/>
      <c r="M2" s="115"/>
      <c r="N2" s="115"/>
    </row>
    <row r="3" spans="1:14" ht="35.25" customHeight="1">
      <c r="A3" s="17" t="s">
        <v>4</v>
      </c>
      <c r="B3" s="115" t="s">
        <v>1</v>
      </c>
      <c r="C3" s="115"/>
      <c r="D3" s="115"/>
      <c r="E3" s="115"/>
      <c r="F3" s="115"/>
      <c r="G3" s="115"/>
      <c r="H3" s="115"/>
      <c r="I3" s="115"/>
      <c r="J3" s="115"/>
      <c r="K3" s="115"/>
      <c r="L3" s="115"/>
      <c r="M3" s="115"/>
      <c r="N3" s="115"/>
    </row>
    <row r="4" spans="1:14" s="3" customFormat="1" ht="15.75">
      <c r="A4" s="4"/>
      <c r="B4" s="4"/>
      <c r="C4" s="4"/>
      <c r="D4" s="4"/>
      <c r="E4" s="4"/>
      <c r="F4" s="4"/>
      <c r="G4" s="4"/>
      <c r="H4" s="4"/>
      <c r="I4" s="4"/>
      <c r="J4" s="4"/>
      <c r="K4" s="4"/>
      <c r="L4" s="4"/>
      <c r="M4" s="5"/>
      <c r="N4" s="5"/>
    </row>
    <row r="5" spans="1:14" s="3" customFormat="1" ht="36.75" customHeight="1">
      <c r="A5" s="18" t="s">
        <v>5</v>
      </c>
      <c r="B5" s="19" t="s">
        <v>198</v>
      </c>
      <c r="C5" s="14"/>
      <c r="D5" s="5"/>
      <c r="E5" s="5"/>
      <c r="F5" s="5"/>
      <c r="G5" s="5"/>
      <c r="H5" s="5"/>
      <c r="I5" s="5"/>
      <c r="J5" s="5"/>
      <c r="K5" s="5"/>
      <c r="L5" s="5"/>
      <c r="M5" s="5"/>
      <c r="N5" s="6" t="s">
        <v>271</v>
      </c>
    </row>
    <row r="6" spans="1:14" s="3" customFormat="1" ht="191.25" customHeight="1">
      <c r="A6" s="17" t="s">
        <v>8</v>
      </c>
      <c r="B6" s="115" t="s">
        <v>200</v>
      </c>
      <c r="C6" s="115"/>
      <c r="D6" s="115"/>
      <c r="E6" s="115"/>
      <c r="F6" s="115"/>
      <c r="G6" s="115"/>
      <c r="H6" s="115" t="s">
        <v>201</v>
      </c>
      <c r="I6" s="115"/>
      <c r="J6" s="116"/>
      <c r="K6" s="116"/>
      <c r="L6" s="116"/>
      <c r="M6" s="116"/>
      <c r="N6" s="116"/>
    </row>
    <row r="7" spans="1:14" s="2" customFormat="1" ht="24" customHeight="1">
      <c r="A7" s="110" t="s">
        <v>190</v>
      </c>
      <c r="B7" s="110" t="s">
        <v>191</v>
      </c>
      <c r="C7" s="110" t="s">
        <v>192</v>
      </c>
      <c r="D7" s="110" t="s">
        <v>12</v>
      </c>
      <c r="E7" s="110" t="s">
        <v>13</v>
      </c>
      <c r="F7" s="110" t="s">
        <v>2</v>
      </c>
      <c r="G7" s="110" t="s">
        <v>9</v>
      </c>
      <c r="H7" s="110" t="s">
        <v>193</v>
      </c>
      <c r="I7" s="110" t="s">
        <v>7</v>
      </c>
      <c r="J7" s="110" t="s">
        <v>108</v>
      </c>
      <c r="K7" s="110" t="s">
        <v>269</v>
      </c>
      <c r="L7" s="110"/>
      <c r="M7" s="110" t="s">
        <v>270</v>
      </c>
      <c r="N7" s="110"/>
    </row>
    <row r="8" spans="1:14" ht="15.75">
      <c r="A8" s="110"/>
      <c r="B8" s="110"/>
      <c r="C8" s="110"/>
      <c r="D8" s="110"/>
      <c r="E8" s="110"/>
      <c r="F8" s="110"/>
      <c r="G8" s="110"/>
      <c r="H8" s="110"/>
      <c r="I8" s="110"/>
      <c r="J8" s="110"/>
      <c r="K8" s="21" t="s">
        <v>14</v>
      </c>
      <c r="L8" s="53" t="s">
        <v>272</v>
      </c>
      <c r="M8" s="21" t="s">
        <v>14</v>
      </c>
      <c r="N8" s="53" t="s">
        <v>272</v>
      </c>
    </row>
    <row r="9" spans="1:14" ht="58.5" customHeight="1">
      <c r="A9" s="115" t="s">
        <v>109</v>
      </c>
      <c r="B9" s="115" t="s">
        <v>110</v>
      </c>
      <c r="C9" s="116" t="s">
        <v>111</v>
      </c>
      <c r="D9" s="28" t="s">
        <v>112</v>
      </c>
      <c r="E9" s="28" t="s">
        <v>113</v>
      </c>
      <c r="F9" s="28" t="s">
        <v>114</v>
      </c>
      <c r="G9" s="40" t="s">
        <v>116</v>
      </c>
      <c r="H9" s="17" t="s">
        <v>117</v>
      </c>
      <c r="I9" s="17" t="s">
        <v>118</v>
      </c>
      <c r="J9" s="28" t="s">
        <v>115</v>
      </c>
      <c r="K9" s="17"/>
      <c r="L9" s="17"/>
      <c r="M9" s="17"/>
      <c r="N9" s="17"/>
    </row>
    <row r="10" spans="1:14" ht="66" customHeight="1">
      <c r="A10" s="115"/>
      <c r="B10" s="115"/>
      <c r="C10" s="116"/>
      <c r="D10" s="28" t="s">
        <v>119</v>
      </c>
      <c r="E10" s="28" t="s">
        <v>120</v>
      </c>
      <c r="F10" s="28" t="s">
        <v>121</v>
      </c>
      <c r="G10" s="40" t="s">
        <v>116</v>
      </c>
      <c r="H10" s="17" t="s">
        <v>117</v>
      </c>
      <c r="I10" s="17" t="s">
        <v>123</v>
      </c>
      <c r="J10" s="28" t="s">
        <v>122</v>
      </c>
      <c r="K10" s="17"/>
      <c r="L10" s="17"/>
      <c r="M10" s="17"/>
      <c r="N10" s="17"/>
    </row>
    <row r="11" spans="1:14" ht="99" customHeight="1">
      <c r="A11" s="115"/>
      <c r="B11" s="115"/>
      <c r="C11" s="116"/>
      <c r="D11" s="29" t="s">
        <v>124</v>
      </c>
      <c r="E11" s="39" t="s">
        <v>194</v>
      </c>
      <c r="F11" s="28" t="s">
        <v>195</v>
      </c>
      <c r="G11" s="40" t="s">
        <v>116</v>
      </c>
      <c r="H11" s="17" t="s">
        <v>117</v>
      </c>
      <c r="I11" s="28" t="s">
        <v>126</v>
      </c>
      <c r="J11" s="28" t="s">
        <v>125</v>
      </c>
      <c r="K11" s="31"/>
      <c r="L11" s="17"/>
      <c r="M11" s="17"/>
      <c r="N11" s="17"/>
    </row>
    <row r="12" spans="1:14" ht="89.25" customHeight="1">
      <c r="A12" s="115"/>
      <c r="B12" s="115"/>
      <c r="C12" s="116"/>
      <c r="D12" s="29" t="s">
        <v>127</v>
      </c>
      <c r="E12" s="28" t="s">
        <v>128</v>
      </c>
      <c r="F12" s="28" t="s">
        <v>129</v>
      </c>
      <c r="G12" s="40" t="s">
        <v>116</v>
      </c>
      <c r="H12" s="17" t="s">
        <v>268</v>
      </c>
      <c r="I12" s="28" t="s">
        <v>131</v>
      </c>
      <c r="J12" s="28" t="s">
        <v>130</v>
      </c>
      <c r="K12" s="31"/>
      <c r="L12" s="17"/>
      <c r="M12" s="17"/>
      <c r="N12" s="17"/>
    </row>
    <row r="13" spans="1:14" ht="36.75" customHeight="1">
      <c r="A13" s="115"/>
      <c r="B13" s="115"/>
      <c r="C13" s="116"/>
      <c r="D13" s="128" t="s">
        <v>132</v>
      </c>
      <c r="E13" s="28" t="s">
        <v>133</v>
      </c>
      <c r="F13" s="28" t="s">
        <v>134</v>
      </c>
      <c r="G13" s="40" t="s">
        <v>116</v>
      </c>
      <c r="H13" s="17" t="s">
        <v>117</v>
      </c>
      <c r="I13" s="28" t="s">
        <v>135</v>
      </c>
      <c r="J13" s="28" t="s">
        <v>130</v>
      </c>
      <c r="K13" s="31"/>
      <c r="L13" s="17"/>
      <c r="M13" s="17"/>
      <c r="N13" s="17"/>
    </row>
    <row r="14" spans="1:14" ht="39" customHeight="1">
      <c r="A14" s="115"/>
      <c r="B14" s="115"/>
      <c r="C14" s="116"/>
      <c r="D14" s="128"/>
      <c r="E14" s="28" t="s">
        <v>136</v>
      </c>
      <c r="F14" s="28" t="s">
        <v>137</v>
      </c>
      <c r="G14" s="40" t="s">
        <v>116</v>
      </c>
      <c r="H14" s="32" t="s">
        <v>139</v>
      </c>
      <c r="I14" s="28" t="s">
        <v>135</v>
      </c>
      <c r="J14" s="28" t="s">
        <v>138</v>
      </c>
      <c r="K14" s="31"/>
      <c r="L14" s="17"/>
      <c r="M14" s="17"/>
      <c r="N14" s="17"/>
    </row>
    <row r="15" spans="1:14" ht="86.25" customHeight="1">
      <c r="A15" s="115"/>
      <c r="B15" s="115"/>
      <c r="C15" s="116"/>
      <c r="D15" s="29" t="s">
        <v>140</v>
      </c>
      <c r="E15" s="28" t="s">
        <v>141</v>
      </c>
      <c r="F15" s="28" t="s">
        <v>142</v>
      </c>
      <c r="G15" s="40" t="s">
        <v>116</v>
      </c>
      <c r="H15" s="17" t="s">
        <v>268</v>
      </c>
      <c r="I15" s="28" t="s">
        <v>144</v>
      </c>
      <c r="J15" s="28" t="s">
        <v>143</v>
      </c>
      <c r="K15" s="31"/>
      <c r="L15" s="17"/>
      <c r="M15" s="17"/>
      <c r="N15" s="17"/>
    </row>
    <row r="16" spans="1:14" ht="66" customHeight="1">
      <c r="A16" s="115"/>
      <c r="B16" s="115"/>
      <c r="C16" s="116"/>
      <c r="D16" s="29" t="s">
        <v>145</v>
      </c>
      <c r="E16" s="28" t="s">
        <v>146</v>
      </c>
      <c r="F16" s="28" t="s">
        <v>147</v>
      </c>
      <c r="G16" s="40" t="s">
        <v>116</v>
      </c>
      <c r="H16" s="17" t="s">
        <v>117</v>
      </c>
      <c r="I16" s="28" t="s">
        <v>123</v>
      </c>
      <c r="J16" s="28" t="s">
        <v>148</v>
      </c>
      <c r="K16" s="31"/>
      <c r="L16" s="17"/>
      <c r="M16" s="17"/>
      <c r="N16" s="17"/>
    </row>
    <row r="17" spans="1:14" ht="66" customHeight="1">
      <c r="A17" s="115"/>
      <c r="B17" s="115"/>
      <c r="C17" s="116"/>
      <c r="D17" s="29" t="s">
        <v>149</v>
      </c>
      <c r="E17" s="28" t="s">
        <v>150</v>
      </c>
      <c r="F17" s="28" t="s">
        <v>151</v>
      </c>
      <c r="G17" s="40" t="s">
        <v>116</v>
      </c>
      <c r="H17" s="17" t="s">
        <v>117</v>
      </c>
      <c r="I17" s="28" t="s">
        <v>123</v>
      </c>
      <c r="J17" s="28" t="s">
        <v>152</v>
      </c>
      <c r="K17" s="31"/>
      <c r="L17" s="17"/>
      <c r="M17" s="17"/>
      <c r="N17" s="17"/>
    </row>
    <row r="18" spans="1:14" ht="171" customHeight="1">
      <c r="A18" s="115"/>
      <c r="B18" s="115"/>
      <c r="C18" s="116"/>
      <c r="D18" s="33" t="s">
        <v>153</v>
      </c>
      <c r="E18" s="34" t="s">
        <v>196</v>
      </c>
      <c r="F18" s="34" t="s">
        <v>154</v>
      </c>
      <c r="G18" s="17" t="s">
        <v>197</v>
      </c>
      <c r="H18" s="17" t="s">
        <v>268</v>
      </c>
      <c r="I18" s="36" t="s">
        <v>123</v>
      </c>
      <c r="J18" s="35" t="s">
        <v>155</v>
      </c>
      <c r="K18" s="31"/>
      <c r="L18" s="17"/>
      <c r="M18" s="17"/>
      <c r="N18" s="17"/>
    </row>
    <row r="19" spans="1:14" ht="90" customHeight="1">
      <c r="A19" s="115" t="s">
        <v>19</v>
      </c>
      <c r="B19" s="115"/>
      <c r="C19" s="116"/>
      <c r="D19" s="37" t="s">
        <v>156</v>
      </c>
      <c r="E19" s="17" t="s">
        <v>157</v>
      </c>
      <c r="F19" s="17" t="s">
        <v>158</v>
      </c>
      <c r="G19" s="40" t="s">
        <v>116</v>
      </c>
      <c r="H19" s="17" t="s">
        <v>117</v>
      </c>
      <c r="I19" s="36"/>
      <c r="J19" s="17" t="s">
        <v>159</v>
      </c>
      <c r="K19" s="31"/>
      <c r="L19" s="17"/>
      <c r="M19" s="17"/>
      <c r="N19" s="17"/>
    </row>
    <row r="20" spans="1:14" ht="87" customHeight="1">
      <c r="A20" s="115"/>
      <c r="B20" s="115"/>
      <c r="C20" s="116"/>
      <c r="D20" s="38" t="s">
        <v>160</v>
      </c>
      <c r="E20" s="38" t="s">
        <v>161</v>
      </c>
      <c r="F20" s="38" t="s">
        <v>162</v>
      </c>
      <c r="G20" s="40" t="s">
        <v>116</v>
      </c>
      <c r="H20" s="38" t="s">
        <v>117</v>
      </c>
      <c r="I20" s="17" t="s">
        <v>123</v>
      </c>
      <c r="J20" s="38" t="s">
        <v>163</v>
      </c>
      <c r="K20" s="30"/>
      <c r="L20" s="17"/>
      <c r="M20" s="17"/>
      <c r="N20" s="17"/>
    </row>
    <row r="21" spans="1:14" ht="95.25" customHeight="1">
      <c r="A21" s="115"/>
      <c r="B21" s="115"/>
      <c r="C21" s="116"/>
      <c r="D21" s="17" t="s">
        <v>164</v>
      </c>
      <c r="E21" s="17" t="s">
        <v>164</v>
      </c>
      <c r="F21" s="17" t="s">
        <v>165</v>
      </c>
      <c r="G21" s="40" t="s">
        <v>116</v>
      </c>
      <c r="H21" s="17" t="s">
        <v>166</v>
      </c>
      <c r="I21" s="17" t="s">
        <v>167</v>
      </c>
      <c r="J21" s="17" t="s">
        <v>165</v>
      </c>
      <c r="K21" s="30"/>
      <c r="L21" s="17"/>
      <c r="M21" s="17"/>
      <c r="N21" s="17"/>
    </row>
    <row r="26" spans="1:14" ht="18">
      <c r="A26" s="16" t="s">
        <v>11</v>
      </c>
      <c r="B26" s="41"/>
      <c r="C26" s="41"/>
      <c r="D26" s="41"/>
    </row>
    <row r="27" spans="1:14" ht="30" customHeight="1">
      <c r="A27" s="16"/>
      <c r="B27" s="117" t="s">
        <v>203</v>
      </c>
      <c r="C27" s="117"/>
      <c r="D27" s="117"/>
    </row>
  </sheetData>
  <sheetProtection selectLockedCells="1" selectUnlockedCells="1"/>
  <mergeCells count="23">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 ref="D7:D8"/>
    <mergeCell ref="E7:E8"/>
    <mergeCell ref="A1:N1"/>
    <mergeCell ref="B2:N2"/>
    <mergeCell ref="B3:N3"/>
    <mergeCell ref="B6:G6"/>
    <mergeCell ref="H6:N6"/>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oleObject shapeId="2049" r:id="rId4"/>
  </oleObjects>
</worksheet>
</file>

<file path=xl/worksheets/sheet4.xml><?xml version="1.0" encoding="utf-8"?>
<worksheet xmlns="http://schemas.openxmlformats.org/spreadsheetml/2006/main" xmlns:r="http://schemas.openxmlformats.org/officeDocument/2006/relationships">
  <dimension ref="A1:N20"/>
  <sheetViews>
    <sheetView view="pageBreakPreview" topLeftCell="B7" zoomScale="57" zoomScaleSheetLayoutView="57" workbookViewId="0">
      <selection activeCell="E9" sqref="E9"/>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c r="A1" s="111" t="s">
        <v>10</v>
      </c>
      <c r="B1" s="111"/>
      <c r="C1" s="111"/>
      <c r="D1" s="111"/>
      <c r="E1" s="111"/>
      <c r="F1" s="111"/>
      <c r="G1" s="111"/>
      <c r="H1" s="111"/>
      <c r="I1" s="111"/>
      <c r="J1" s="111"/>
      <c r="K1" s="111"/>
      <c r="L1" s="111"/>
      <c r="M1" s="111"/>
      <c r="N1" s="111"/>
    </row>
    <row r="2" spans="1:14" ht="32.25" customHeight="1">
      <c r="A2" s="20" t="s">
        <v>3</v>
      </c>
      <c r="B2" s="115" t="s">
        <v>0</v>
      </c>
      <c r="C2" s="115"/>
      <c r="D2" s="115"/>
      <c r="E2" s="115"/>
      <c r="F2" s="115"/>
      <c r="G2" s="115"/>
      <c r="H2" s="115"/>
      <c r="I2" s="115"/>
      <c r="J2" s="115"/>
      <c r="K2" s="115"/>
      <c r="L2" s="115"/>
      <c r="M2" s="115"/>
      <c r="N2" s="115"/>
    </row>
    <row r="3" spans="1:14" ht="32.25" customHeight="1">
      <c r="A3" s="20" t="s">
        <v>4</v>
      </c>
      <c r="B3" s="115" t="s">
        <v>1</v>
      </c>
      <c r="C3" s="115"/>
      <c r="D3" s="115"/>
      <c r="E3" s="115"/>
      <c r="F3" s="115"/>
      <c r="G3" s="115"/>
      <c r="H3" s="115"/>
      <c r="I3" s="115"/>
      <c r="J3" s="115"/>
      <c r="K3" s="115"/>
      <c r="L3" s="115"/>
      <c r="M3" s="115"/>
      <c r="N3" s="115"/>
    </row>
    <row r="4" spans="1:14" s="3" customFormat="1" ht="15.75">
      <c r="A4" s="4"/>
      <c r="B4" s="4"/>
      <c r="C4" s="4"/>
      <c r="D4" s="4"/>
      <c r="E4" s="4"/>
      <c r="F4" s="4"/>
      <c r="G4" s="4"/>
      <c r="H4" s="4"/>
      <c r="I4" s="4"/>
      <c r="J4" s="4"/>
      <c r="K4" s="4"/>
      <c r="L4" s="4"/>
      <c r="M4" s="5"/>
      <c r="N4" s="5"/>
    </row>
    <row r="5" spans="1:14" s="3" customFormat="1" ht="36.75" customHeight="1">
      <c r="A5" s="18" t="s">
        <v>5</v>
      </c>
      <c r="B5" s="19" t="s">
        <v>199</v>
      </c>
      <c r="C5" s="14"/>
      <c r="D5" s="5"/>
      <c r="E5" s="5"/>
      <c r="F5" s="5"/>
      <c r="G5" s="5"/>
      <c r="H5" s="5"/>
      <c r="I5" s="5"/>
      <c r="J5" s="5"/>
      <c r="K5" s="5"/>
      <c r="L5" s="5"/>
      <c r="M5" s="5"/>
      <c r="N5" s="6" t="s">
        <v>271</v>
      </c>
    </row>
    <row r="6" spans="1:14" s="3" customFormat="1" ht="211.5" customHeight="1">
      <c r="A6" s="20" t="s">
        <v>8</v>
      </c>
      <c r="B6" s="115" t="s">
        <v>200</v>
      </c>
      <c r="C6" s="115"/>
      <c r="D6" s="115"/>
      <c r="E6" s="115"/>
      <c r="F6" s="115"/>
      <c r="G6" s="115"/>
      <c r="H6" s="115" t="s">
        <v>201</v>
      </c>
      <c r="I6" s="115"/>
      <c r="J6" s="116"/>
      <c r="K6" s="116"/>
      <c r="L6" s="116"/>
      <c r="M6" s="116"/>
      <c r="N6" s="116"/>
    </row>
    <row r="7" spans="1:14" s="2" customFormat="1" ht="24" customHeight="1">
      <c r="A7" s="110" t="s">
        <v>190</v>
      </c>
      <c r="B7" s="110" t="s">
        <v>191</v>
      </c>
      <c r="C7" s="110" t="s">
        <v>192</v>
      </c>
      <c r="D7" s="110" t="s">
        <v>12</v>
      </c>
      <c r="E7" s="110" t="s">
        <v>13</v>
      </c>
      <c r="F7" s="110" t="s">
        <v>2</v>
      </c>
      <c r="G7" s="110" t="s">
        <v>9</v>
      </c>
      <c r="H7" s="110" t="s">
        <v>193</v>
      </c>
      <c r="I7" s="110" t="s">
        <v>7</v>
      </c>
      <c r="J7" s="110" t="s">
        <v>72</v>
      </c>
      <c r="K7" s="110" t="s">
        <v>269</v>
      </c>
      <c r="L7" s="110"/>
      <c r="M7" s="110" t="s">
        <v>270</v>
      </c>
      <c r="N7" s="110"/>
    </row>
    <row r="8" spans="1:14" ht="31.5">
      <c r="A8" s="110"/>
      <c r="B8" s="110"/>
      <c r="C8" s="110"/>
      <c r="D8" s="110"/>
      <c r="E8" s="110"/>
      <c r="F8" s="110"/>
      <c r="G8" s="110"/>
      <c r="H8" s="110"/>
      <c r="I8" s="110"/>
      <c r="J8" s="110"/>
      <c r="K8" s="21" t="s">
        <v>14</v>
      </c>
      <c r="L8" s="53" t="s">
        <v>272</v>
      </c>
      <c r="M8" s="21" t="s">
        <v>14</v>
      </c>
      <c r="N8" s="53" t="s">
        <v>272</v>
      </c>
    </row>
    <row r="9" spans="1:14" ht="101.25" customHeight="1">
      <c r="A9" s="107" t="s">
        <v>15</v>
      </c>
      <c r="B9" s="107" t="s">
        <v>28</v>
      </c>
      <c r="C9" s="107" t="s">
        <v>37</v>
      </c>
      <c r="D9" s="115" t="s">
        <v>168</v>
      </c>
      <c r="E9" s="20" t="s">
        <v>169</v>
      </c>
      <c r="F9" s="20" t="s">
        <v>170</v>
      </c>
      <c r="G9" s="22">
        <v>41974</v>
      </c>
      <c r="H9" s="129" t="s">
        <v>51</v>
      </c>
      <c r="I9" s="20" t="s">
        <v>172</v>
      </c>
      <c r="J9" s="20" t="s">
        <v>171</v>
      </c>
      <c r="K9" s="20"/>
      <c r="L9" s="20"/>
      <c r="M9" s="20"/>
      <c r="N9" s="20"/>
    </row>
    <row r="10" spans="1:14" ht="82.5" customHeight="1">
      <c r="A10" s="108"/>
      <c r="B10" s="108"/>
      <c r="C10" s="108"/>
      <c r="D10" s="115"/>
      <c r="E10" s="20" t="s">
        <v>173</v>
      </c>
      <c r="F10" s="20" t="s">
        <v>174</v>
      </c>
      <c r="G10" s="22">
        <v>41974</v>
      </c>
      <c r="H10" s="130"/>
      <c r="I10" s="20" t="s">
        <v>172</v>
      </c>
      <c r="J10" s="20" t="s">
        <v>175</v>
      </c>
      <c r="K10" s="20"/>
      <c r="L10" s="20"/>
      <c r="M10" s="20"/>
      <c r="N10" s="20"/>
    </row>
    <row r="11" spans="1:14" ht="95.25" customHeight="1">
      <c r="A11" s="108"/>
      <c r="B11" s="108"/>
      <c r="C11" s="108"/>
      <c r="D11" s="20" t="s">
        <v>176</v>
      </c>
      <c r="E11" s="20" t="s">
        <v>177</v>
      </c>
      <c r="F11" s="20" t="s">
        <v>178</v>
      </c>
      <c r="G11" s="22">
        <v>41974</v>
      </c>
      <c r="H11" s="130"/>
      <c r="I11" s="20" t="s">
        <v>172</v>
      </c>
      <c r="J11" s="20" t="s">
        <v>179</v>
      </c>
      <c r="K11" s="20"/>
      <c r="L11" s="20"/>
      <c r="M11" s="20"/>
      <c r="N11" s="20"/>
    </row>
    <row r="12" spans="1:14" ht="68.25" customHeight="1">
      <c r="A12" s="108"/>
      <c r="B12" s="108"/>
      <c r="C12" s="108"/>
      <c r="D12" s="20" t="s">
        <v>180</v>
      </c>
      <c r="E12" s="20" t="s">
        <v>181</v>
      </c>
      <c r="F12" s="20" t="s">
        <v>182</v>
      </c>
      <c r="G12" s="22">
        <v>41974</v>
      </c>
      <c r="H12" s="130"/>
      <c r="I12" s="20" t="s">
        <v>172</v>
      </c>
      <c r="J12" s="20" t="s">
        <v>183</v>
      </c>
      <c r="K12" s="20"/>
      <c r="L12" s="20"/>
      <c r="M12" s="20"/>
      <c r="N12" s="20"/>
    </row>
    <row r="13" spans="1:14" ht="68.25" customHeight="1">
      <c r="A13" s="109"/>
      <c r="B13" s="109"/>
      <c r="C13" s="109"/>
      <c r="D13" s="20" t="s">
        <v>184</v>
      </c>
      <c r="E13" s="20" t="s">
        <v>185</v>
      </c>
      <c r="F13" s="20" t="s">
        <v>186</v>
      </c>
      <c r="G13" s="22">
        <v>41974</v>
      </c>
      <c r="H13" s="131"/>
      <c r="I13" s="20" t="s">
        <v>172</v>
      </c>
      <c r="J13" s="20" t="s">
        <v>187</v>
      </c>
      <c r="K13" s="20"/>
      <c r="L13" s="20"/>
      <c r="M13" s="20"/>
      <c r="N13" s="20"/>
    </row>
    <row r="19" spans="1:4" ht="18">
      <c r="A19" s="16" t="s">
        <v>11</v>
      </c>
      <c r="B19" s="41"/>
      <c r="C19" s="41"/>
      <c r="D19" s="41"/>
    </row>
    <row r="20" spans="1:4" ht="25.5" customHeight="1">
      <c r="A20" s="16"/>
      <c r="B20" s="117" t="s">
        <v>202</v>
      </c>
      <c r="C20" s="117"/>
      <c r="D20" s="117"/>
    </row>
  </sheetData>
  <sheetProtection selectLockedCells="1" selectUnlockedCells="1"/>
  <mergeCells count="23">
    <mergeCell ref="A7:A8"/>
    <mergeCell ref="A9:A13"/>
    <mergeCell ref="B20:D20"/>
    <mergeCell ref="B9:B13"/>
    <mergeCell ref="C9:C13"/>
    <mergeCell ref="B7:B8"/>
    <mergeCell ref="C7:C8"/>
    <mergeCell ref="M7:N7"/>
    <mergeCell ref="D9:D10"/>
    <mergeCell ref="I7:I8"/>
    <mergeCell ref="K7:L7"/>
    <mergeCell ref="F7:F8"/>
    <mergeCell ref="J7:J8"/>
    <mergeCell ref="G7:G8"/>
    <mergeCell ref="H7:H8"/>
    <mergeCell ref="D7:D8"/>
    <mergeCell ref="E7:E8"/>
    <mergeCell ref="H9:H13"/>
    <mergeCell ref="A1:N1"/>
    <mergeCell ref="B2:N2"/>
    <mergeCell ref="B3:N3"/>
    <mergeCell ref="B6:G6"/>
    <mergeCell ref="H6:N6"/>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oleObject shapeId="3073" r:id="rId4"/>
  </oleObjects>
</worksheet>
</file>

<file path=xl/worksheets/sheet5.xml><?xml version="1.0" encoding="utf-8"?>
<worksheet xmlns="http://schemas.openxmlformats.org/spreadsheetml/2006/main" xmlns:r="http://schemas.openxmlformats.org/officeDocument/2006/relationships">
  <sheetPr>
    <pageSetUpPr fitToPage="1"/>
  </sheetPr>
  <dimension ref="A1:R35"/>
  <sheetViews>
    <sheetView tabSelected="1" view="pageBreakPreview" zoomScale="55" zoomScaleNormal="75" zoomScaleSheetLayoutView="55" zoomScalePageLayoutView="150" workbookViewId="0">
      <selection activeCell="B3" sqref="B3:N3"/>
    </sheetView>
  </sheetViews>
  <sheetFormatPr baseColWidth="10" defaultColWidth="11.42578125" defaultRowHeight="18"/>
  <cols>
    <col min="1" max="1" width="44.85546875" style="16" customWidth="1"/>
    <col min="2" max="2" width="25.7109375" style="16" customWidth="1"/>
    <col min="3" max="3" width="27.28515625" style="16" customWidth="1"/>
    <col min="4" max="4" width="56.140625" style="16" customWidth="1"/>
    <col min="5" max="5" width="28.28515625" style="16" customWidth="1"/>
    <col min="6" max="6" width="39.28515625" style="16" customWidth="1"/>
    <col min="7" max="7" width="18" style="16" customWidth="1"/>
    <col min="8" max="8" width="28.42578125" style="16" customWidth="1"/>
    <col min="9" max="9" width="38" style="16" customWidth="1"/>
    <col min="10" max="10" width="32.28515625" style="16" customWidth="1"/>
    <col min="11" max="11" width="25.28515625" style="1" hidden="1" customWidth="1"/>
    <col min="12" max="12" width="20.140625" style="1" hidden="1" customWidth="1"/>
    <col min="13" max="13" width="26.140625" style="1" hidden="1" customWidth="1"/>
    <col min="14" max="14" width="14.7109375" style="1" hidden="1" customWidth="1"/>
    <col min="15" max="15" width="17.140625" style="1" customWidth="1"/>
    <col min="16" max="16" width="130.42578125" style="1" customWidth="1"/>
    <col min="17" max="16384" width="11.42578125" style="1"/>
  </cols>
  <sheetData>
    <row r="1" spans="1:16" ht="128.25" customHeight="1">
      <c r="A1" s="144" t="s">
        <v>279</v>
      </c>
      <c r="B1" s="145"/>
      <c r="C1" s="145"/>
      <c r="D1" s="145"/>
      <c r="E1" s="145"/>
      <c r="F1" s="145"/>
      <c r="G1" s="145"/>
      <c r="H1" s="145"/>
      <c r="I1" s="145"/>
      <c r="J1" s="145"/>
      <c r="K1" s="145"/>
      <c r="L1" s="145"/>
      <c r="M1" s="145"/>
      <c r="N1" s="145"/>
      <c r="O1" s="134" t="s">
        <v>333</v>
      </c>
      <c r="P1" s="135"/>
    </row>
    <row r="2" spans="1:16" ht="62.25" customHeight="1">
      <c r="A2" s="74" t="s">
        <v>3</v>
      </c>
      <c r="B2" s="140" t="s">
        <v>275</v>
      </c>
      <c r="C2" s="140"/>
      <c r="D2" s="140"/>
      <c r="E2" s="140"/>
      <c r="F2" s="140"/>
      <c r="G2" s="140"/>
      <c r="H2" s="140"/>
      <c r="I2" s="140"/>
      <c r="J2" s="140"/>
      <c r="K2" s="140"/>
      <c r="L2" s="140"/>
      <c r="M2" s="140"/>
      <c r="N2" s="65"/>
      <c r="O2" s="136"/>
      <c r="P2" s="137"/>
    </row>
    <row r="3" spans="1:16" ht="56.25" customHeight="1">
      <c r="A3" s="74" t="s">
        <v>4</v>
      </c>
      <c r="B3" s="140" t="s">
        <v>1</v>
      </c>
      <c r="C3" s="140"/>
      <c r="D3" s="140"/>
      <c r="E3" s="140"/>
      <c r="F3" s="140"/>
      <c r="G3" s="140"/>
      <c r="H3" s="140"/>
      <c r="I3" s="140"/>
      <c r="J3" s="140"/>
      <c r="K3" s="140"/>
      <c r="L3" s="140"/>
      <c r="M3" s="140"/>
      <c r="N3" s="141"/>
      <c r="O3" s="136"/>
      <c r="P3" s="137"/>
    </row>
    <row r="4" spans="1:16" s="3" customFormat="1" ht="7.5" customHeight="1">
      <c r="A4" s="75"/>
      <c r="B4" s="76"/>
      <c r="C4" s="76"/>
      <c r="D4" s="76"/>
      <c r="E4" s="76"/>
      <c r="F4" s="76"/>
      <c r="G4" s="76"/>
      <c r="H4" s="76"/>
      <c r="I4" s="76"/>
      <c r="J4" s="76"/>
      <c r="K4" s="5"/>
      <c r="L4" s="5"/>
      <c r="M4" s="5"/>
      <c r="N4" s="5"/>
      <c r="O4" s="136"/>
      <c r="P4" s="137"/>
    </row>
    <row r="5" spans="1:16" s="3" customFormat="1" ht="21" customHeight="1">
      <c r="A5" s="77" t="s">
        <v>5</v>
      </c>
      <c r="B5" s="158" t="s">
        <v>280</v>
      </c>
      <c r="C5" s="158"/>
      <c r="D5" s="158"/>
      <c r="E5" s="158"/>
      <c r="F5" s="158"/>
      <c r="G5" s="158"/>
      <c r="H5" s="158"/>
      <c r="I5" s="158"/>
      <c r="J5" s="158"/>
      <c r="K5" s="5"/>
      <c r="L5" s="6"/>
      <c r="M5" s="5"/>
      <c r="N5" s="61" t="s">
        <v>278</v>
      </c>
      <c r="O5" s="136"/>
      <c r="P5" s="137"/>
    </row>
    <row r="6" spans="1:16" s="3" customFormat="1" ht="362.25" customHeight="1">
      <c r="A6" s="74" t="s">
        <v>8</v>
      </c>
      <c r="B6" s="141" t="s">
        <v>299</v>
      </c>
      <c r="C6" s="149"/>
      <c r="D6" s="149"/>
      <c r="E6" s="149"/>
      <c r="F6" s="149"/>
      <c r="G6" s="149"/>
      <c r="H6" s="149"/>
      <c r="I6" s="149"/>
      <c r="J6" s="149"/>
      <c r="K6" s="149"/>
      <c r="L6" s="150"/>
      <c r="M6" s="60"/>
      <c r="N6" s="60"/>
      <c r="O6" s="138"/>
      <c r="P6" s="139"/>
    </row>
    <row r="7" spans="1:16" s="2" customFormat="1" ht="71.25" customHeight="1">
      <c r="A7" s="78" t="s">
        <v>337</v>
      </c>
      <c r="B7" s="79" t="s">
        <v>338</v>
      </c>
      <c r="C7" s="79" t="s">
        <v>339</v>
      </c>
      <c r="D7" s="79" t="s">
        <v>12</v>
      </c>
      <c r="E7" s="79" t="s">
        <v>13</v>
      </c>
      <c r="F7" s="79" t="s">
        <v>2</v>
      </c>
      <c r="G7" s="79" t="s">
        <v>9</v>
      </c>
      <c r="H7" s="79" t="s">
        <v>340</v>
      </c>
      <c r="I7" s="79" t="s">
        <v>7</v>
      </c>
      <c r="J7" s="79" t="s">
        <v>72</v>
      </c>
      <c r="K7" s="148" t="s">
        <v>276</v>
      </c>
      <c r="L7" s="148"/>
      <c r="M7" s="142" t="s">
        <v>277</v>
      </c>
      <c r="N7" s="143"/>
      <c r="O7" s="72" t="s">
        <v>331</v>
      </c>
      <c r="P7" s="102" t="s">
        <v>349</v>
      </c>
    </row>
    <row r="8" spans="1:16" ht="409.5" customHeight="1">
      <c r="A8" s="80" t="s">
        <v>19</v>
      </c>
      <c r="B8" s="81" t="s">
        <v>274</v>
      </c>
      <c r="C8" s="81" t="s">
        <v>300</v>
      </c>
      <c r="D8" s="97" t="s">
        <v>282</v>
      </c>
      <c r="E8" s="82" t="s">
        <v>293</v>
      </c>
      <c r="F8" s="82" t="s">
        <v>285</v>
      </c>
      <c r="G8" s="83" t="s">
        <v>301</v>
      </c>
      <c r="H8" s="84" t="s">
        <v>281</v>
      </c>
      <c r="I8" s="82" t="s">
        <v>302</v>
      </c>
      <c r="J8" s="85" t="s">
        <v>303</v>
      </c>
      <c r="K8" s="67"/>
      <c r="L8" s="62"/>
      <c r="M8" s="64"/>
      <c r="N8" s="66"/>
      <c r="O8" s="69">
        <f>+(3/5)*100%</f>
        <v>0.6</v>
      </c>
      <c r="P8" s="70" t="s">
        <v>352</v>
      </c>
    </row>
    <row r="9" spans="1:16" ht="346.5" customHeight="1">
      <c r="A9" s="151" t="s">
        <v>19</v>
      </c>
      <c r="B9" s="164" t="s">
        <v>274</v>
      </c>
      <c r="C9" s="164" t="s">
        <v>300</v>
      </c>
      <c r="D9" s="166" t="s">
        <v>304</v>
      </c>
      <c r="E9" s="164" t="s">
        <v>357</v>
      </c>
      <c r="F9" s="168" t="s">
        <v>305</v>
      </c>
      <c r="G9" s="170" t="s">
        <v>301</v>
      </c>
      <c r="H9" s="164" t="s">
        <v>281</v>
      </c>
      <c r="I9" s="164" t="s">
        <v>306</v>
      </c>
      <c r="J9" s="164" t="s">
        <v>325</v>
      </c>
      <c r="K9" s="67"/>
      <c r="L9" s="62"/>
      <c r="M9" s="64"/>
      <c r="N9" s="66"/>
      <c r="O9" s="153">
        <v>1.03</v>
      </c>
      <c r="P9" s="155" t="s">
        <v>358</v>
      </c>
    </row>
    <row r="10" spans="1:16" ht="159.75" customHeight="1">
      <c r="A10" s="152"/>
      <c r="B10" s="165"/>
      <c r="C10" s="165"/>
      <c r="D10" s="167"/>
      <c r="E10" s="165"/>
      <c r="F10" s="169"/>
      <c r="G10" s="171"/>
      <c r="H10" s="165"/>
      <c r="I10" s="165"/>
      <c r="J10" s="165"/>
      <c r="K10" s="67"/>
      <c r="L10" s="62"/>
      <c r="M10" s="64"/>
      <c r="N10" s="66"/>
      <c r="O10" s="154"/>
      <c r="P10" s="156"/>
    </row>
    <row r="11" spans="1:16" s="10" customFormat="1" ht="187.5" customHeight="1">
      <c r="A11" s="86" t="s">
        <v>19</v>
      </c>
      <c r="B11" s="87" t="s">
        <v>274</v>
      </c>
      <c r="C11" s="87" t="s">
        <v>300</v>
      </c>
      <c r="D11" s="98" t="s">
        <v>284</v>
      </c>
      <c r="E11" s="90" t="s">
        <v>347</v>
      </c>
      <c r="F11" s="90" t="s">
        <v>334</v>
      </c>
      <c r="G11" s="89" t="s">
        <v>307</v>
      </c>
      <c r="H11" s="90" t="s">
        <v>281</v>
      </c>
      <c r="I11" s="90" t="s">
        <v>306</v>
      </c>
      <c r="J11" s="91" t="s">
        <v>308</v>
      </c>
      <c r="K11" s="67"/>
      <c r="L11" s="62"/>
      <c r="M11" s="64"/>
      <c r="N11" s="66"/>
      <c r="O11" s="69">
        <f>+(2/2)*100%</f>
        <v>1</v>
      </c>
      <c r="P11" s="68" t="s">
        <v>351</v>
      </c>
    </row>
    <row r="12" spans="1:16" ht="172.5" customHeight="1">
      <c r="A12" s="86" t="s">
        <v>19</v>
      </c>
      <c r="B12" s="87" t="s">
        <v>274</v>
      </c>
      <c r="C12" s="87" t="s">
        <v>300</v>
      </c>
      <c r="D12" s="98" t="s">
        <v>341</v>
      </c>
      <c r="E12" s="88" t="s">
        <v>309</v>
      </c>
      <c r="F12" s="88" t="s">
        <v>310</v>
      </c>
      <c r="G12" s="89" t="s">
        <v>301</v>
      </c>
      <c r="H12" s="90" t="s">
        <v>281</v>
      </c>
      <c r="I12" s="88" t="s">
        <v>306</v>
      </c>
      <c r="J12" s="91" t="s">
        <v>283</v>
      </c>
      <c r="K12" s="67"/>
      <c r="L12" s="62"/>
      <c r="M12" s="64"/>
      <c r="N12" s="66"/>
      <c r="O12" s="106">
        <f>(25/25)*100%</f>
        <v>1</v>
      </c>
      <c r="P12" s="68" t="s">
        <v>362</v>
      </c>
    </row>
    <row r="13" spans="1:16" ht="409.5" customHeight="1">
      <c r="A13" s="86" t="s">
        <v>19</v>
      </c>
      <c r="B13" s="87" t="s">
        <v>274</v>
      </c>
      <c r="C13" s="87" t="s">
        <v>300</v>
      </c>
      <c r="D13" s="98" t="s">
        <v>342</v>
      </c>
      <c r="E13" s="88" t="s">
        <v>309</v>
      </c>
      <c r="F13" s="88" t="s">
        <v>311</v>
      </c>
      <c r="G13" s="89" t="s">
        <v>301</v>
      </c>
      <c r="H13" s="90" t="s">
        <v>281</v>
      </c>
      <c r="I13" s="88" t="s">
        <v>306</v>
      </c>
      <c r="J13" s="91" t="s">
        <v>283</v>
      </c>
      <c r="K13" s="67"/>
      <c r="L13" s="62"/>
      <c r="M13" s="64"/>
      <c r="N13" s="66"/>
      <c r="O13" s="69">
        <f>+(12/12)*100%</f>
        <v>1</v>
      </c>
      <c r="P13" s="68" t="s">
        <v>353</v>
      </c>
    </row>
    <row r="14" spans="1:16" s="10" customFormat="1" ht="387.75" customHeight="1">
      <c r="A14" s="86" t="s">
        <v>19</v>
      </c>
      <c r="B14" s="87" t="s">
        <v>274</v>
      </c>
      <c r="C14" s="87" t="s">
        <v>300</v>
      </c>
      <c r="D14" s="99" t="s">
        <v>312</v>
      </c>
      <c r="E14" s="90" t="s">
        <v>313</v>
      </c>
      <c r="F14" s="88" t="s">
        <v>296</v>
      </c>
      <c r="G14" s="89" t="s">
        <v>344</v>
      </c>
      <c r="H14" s="90" t="s">
        <v>281</v>
      </c>
      <c r="I14" s="88" t="s">
        <v>306</v>
      </c>
      <c r="J14" s="91" t="s">
        <v>314</v>
      </c>
      <c r="K14" s="67"/>
      <c r="L14" s="62"/>
      <c r="M14" s="64"/>
      <c r="N14" s="66"/>
      <c r="O14" s="69">
        <f>+(14/4)*100%</f>
        <v>3.5</v>
      </c>
      <c r="P14" s="68" t="s">
        <v>354</v>
      </c>
    </row>
    <row r="15" spans="1:16" s="10" customFormat="1" ht="156" customHeight="1">
      <c r="A15" s="86" t="s">
        <v>19</v>
      </c>
      <c r="B15" s="87" t="s">
        <v>274</v>
      </c>
      <c r="C15" s="87" t="s">
        <v>300</v>
      </c>
      <c r="D15" s="99" t="s">
        <v>315</v>
      </c>
      <c r="E15" s="88" t="s">
        <v>297</v>
      </c>
      <c r="F15" s="88" t="s">
        <v>316</v>
      </c>
      <c r="G15" s="89" t="s">
        <v>317</v>
      </c>
      <c r="H15" s="90" t="s">
        <v>281</v>
      </c>
      <c r="I15" s="88" t="s">
        <v>306</v>
      </c>
      <c r="J15" s="91" t="s">
        <v>298</v>
      </c>
      <c r="K15" s="67"/>
      <c r="L15" s="62"/>
      <c r="M15" s="64"/>
      <c r="N15" s="66"/>
      <c r="O15" s="69">
        <f>+(1/1)*100%</f>
        <v>1</v>
      </c>
      <c r="P15" s="68" t="s">
        <v>343</v>
      </c>
    </row>
    <row r="16" spans="1:16" s="10" customFormat="1" ht="156" customHeight="1">
      <c r="A16" s="86" t="s">
        <v>19</v>
      </c>
      <c r="B16" s="87" t="s">
        <v>274</v>
      </c>
      <c r="C16" s="87" t="s">
        <v>300</v>
      </c>
      <c r="D16" s="98" t="s">
        <v>287</v>
      </c>
      <c r="E16" s="90" t="s">
        <v>286</v>
      </c>
      <c r="F16" s="90" t="s">
        <v>318</v>
      </c>
      <c r="G16" s="89" t="s">
        <v>301</v>
      </c>
      <c r="H16" s="90" t="s">
        <v>281</v>
      </c>
      <c r="I16" s="90" t="s">
        <v>306</v>
      </c>
      <c r="J16" s="91" t="s">
        <v>288</v>
      </c>
      <c r="K16" s="67"/>
      <c r="L16" s="62"/>
      <c r="M16" s="64"/>
      <c r="N16" s="66"/>
      <c r="O16" s="69">
        <f>+(4/4)*100%</f>
        <v>1</v>
      </c>
      <c r="P16" s="68" t="s">
        <v>355</v>
      </c>
    </row>
    <row r="17" spans="1:18" s="10" customFormat="1" ht="156" customHeight="1">
      <c r="A17" s="86" t="s">
        <v>19</v>
      </c>
      <c r="B17" s="87" t="s">
        <v>274</v>
      </c>
      <c r="C17" s="87" t="s">
        <v>300</v>
      </c>
      <c r="D17" s="98" t="s">
        <v>290</v>
      </c>
      <c r="E17" s="90" t="s">
        <v>289</v>
      </c>
      <c r="F17" s="90" t="s">
        <v>319</v>
      </c>
      <c r="G17" s="89" t="s">
        <v>345</v>
      </c>
      <c r="H17" s="90" t="s">
        <v>281</v>
      </c>
      <c r="I17" s="90" t="s">
        <v>306</v>
      </c>
      <c r="J17" s="91" t="s">
        <v>326</v>
      </c>
      <c r="K17" s="67"/>
      <c r="L17" s="62"/>
      <c r="M17" s="64"/>
      <c r="N17" s="66"/>
      <c r="O17" s="69">
        <f>+(2/2)*100%</f>
        <v>1</v>
      </c>
      <c r="P17" s="68" t="s">
        <v>356</v>
      </c>
    </row>
    <row r="18" spans="1:18" s="10" customFormat="1" ht="156" customHeight="1">
      <c r="A18" s="86" t="s">
        <v>19</v>
      </c>
      <c r="B18" s="87" t="s">
        <v>274</v>
      </c>
      <c r="C18" s="87" t="s">
        <v>300</v>
      </c>
      <c r="D18" s="98" t="s">
        <v>335</v>
      </c>
      <c r="E18" s="90" t="s">
        <v>289</v>
      </c>
      <c r="F18" s="90" t="s">
        <v>320</v>
      </c>
      <c r="G18" s="89" t="s">
        <v>346</v>
      </c>
      <c r="H18" s="90" t="s">
        <v>281</v>
      </c>
      <c r="I18" s="90" t="s">
        <v>306</v>
      </c>
      <c r="J18" s="91" t="s">
        <v>321</v>
      </c>
      <c r="K18" s="67"/>
      <c r="L18" s="62"/>
      <c r="M18" s="64"/>
      <c r="N18" s="66"/>
      <c r="O18" s="69">
        <f>+(2/2)*100%</f>
        <v>1</v>
      </c>
      <c r="P18" s="68" t="s">
        <v>350</v>
      </c>
    </row>
    <row r="19" spans="1:18" s="10" customFormat="1" ht="156" customHeight="1">
      <c r="A19" s="86" t="s">
        <v>19</v>
      </c>
      <c r="B19" s="87" t="s">
        <v>274</v>
      </c>
      <c r="C19" s="87" t="s">
        <v>300</v>
      </c>
      <c r="D19" s="98" t="s">
        <v>292</v>
      </c>
      <c r="E19" s="90" t="s">
        <v>289</v>
      </c>
      <c r="F19" s="90" t="s">
        <v>322</v>
      </c>
      <c r="G19" s="89" t="s">
        <v>346</v>
      </c>
      <c r="H19" s="90" t="s">
        <v>281</v>
      </c>
      <c r="I19" s="90" t="s">
        <v>306</v>
      </c>
      <c r="J19" s="91" t="s">
        <v>291</v>
      </c>
      <c r="K19" s="67"/>
      <c r="L19" s="62"/>
      <c r="M19" s="64"/>
      <c r="N19" s="66"/>
      <c r="O19" s="69">
        <f>+(1/2)*100%</f>
        <v>0.5</v>
      </c>
      <c r="P19" s="68" t="s">
        <v>361</v>
      </c>
    </row>
    <row r="20" spans="1:18" s="10" customFormat="1" ht="409.5" customHeight="1" thickBot="1">
      <c r="A20" s="92" t="s">
        <v>19</v>
      </c>
      <c r="B20" s="93" t="s">
        <v>274</v>
      </c>
      <c r="C20" s="93" t="s">
        <v>300</v>
      </c>
      <c r="D20" s="100" t="s">
        <v>323</v>
      </c>
      <c r="E20" s="94" t="s">
        <v>324</v>
      </c>
      <c r="F20" s="94" t="s">
        <v>336</v>
      </c>
      <c r="G20" s="101" t="s">
        <v>301</v>
      </c>
      <c r="H20" s="95" t="s">
        <v>281</v>
      </c>
      <c r="I20" s="95" t="s">
        <v>306</v>
      </c>
      <c r="J20" s="96" t="s">
        <v>327</v>
      </c>
      <c r="K20" s="67"/>
      <c r="L20" s="62"/>
      <c r="M20" s="64"/>
      <c r="N20" s="66"/>
      <c r="O20" s="69">
        <f>+(54/54)*100%</f>
        <v>1</v>
      </c>
      <c r="P20" s="104" t="s">
        <v>359</v>
      </c>
    </row>
    <row r="21" spans="1:18" ht="94.5" customHeight="1" thickBot="1">
      <c r="A21" s="132" t="s">
        <v>329</v>
      </c>
      <c r="B21" s="147"/>
      <c r="C21" s="147"/>
      <c r="D21" s="132" t="s">
        <v>328</v>
      </c>
      <c r="E21" s="161"/>
      <c r="F21" s="162"/>
      <c r="G21" s="163"/>
      <c r="H21" s="132" t="s">
        <v>348</v>
      </c>
      <c r="I21" s="159" t="s">
        <v>363</v>
      </c>
      <c r="J21" s="159"/>
      <c r="K21" s="59"/>
      <c r="L21" s="57"/>
      <c r="M21" s="59"/>
      <c r="N21" s="57"/>
      <c r="O21" s="71" t="s">
        <v>332</v>
      </c>
      <c r="P21" s="73" t="s">
        <v>360</v>
      </c>
      <c r="Q21" s="58"/>
      <c r="R21" s="58"/>
    </row>
    <row r="22" spans="1:18" ht="129" customHeight="1" thickBot="1">
      <c r="A22" s="133"/>
      <c r="B22" s="146" t="s">
        <v>294</v>
      </c>
      <c r="C22" s="146"/>
      <c r="D22" s="133"/>
      <c r="E22" s="161" t="s">
        <v>295</v>
      </c>
      <c r="F22" s="162"/>
      <c r="G22" s="163"/>
      <c r="H22" s="133"/>
      <c r="I22" s="160"/>
      <c r="J22" s="160"/>
      <c r="K22" s="146"/>
      <c r="L22" s="146"/>
      <c r="M22" s="146"/>
      <c r="N22" s="146"/>
      <c r="O22" s="105" t="s">
        <v>330</v>
      </c>
      <c r="P22" s="103">
        <v>43083</v>
      </c>
      <c r="Q22" s="58"/>
      <c r="R22" s="58"/>
    </row>
    <row r="23" spans="1:18">
      <c r="Q23" s="58"/>
      <c r="R23" s="58"/>
    </row>
    <row r="28" spans="1:18" s="16" customFormat="1">
      <c r="B28" s="63"/>
    </row>
    <row r="29" spans="1:18" s="16" customFormat="1">
      <c r="B29" s="63"/>
    </row>
    <row r="30" spans="1:18" s="16" customFormat="1">
      <c r="B30" s="63"/>
    </row>
    <row r="31" spans="1:18" s="16" customFormat="1">
      <c r="B31" s="63"/>
    </row>
    <row r="32" spans="1:18" s="16" customFormat="1">
      <c r="B32" s="63"/>
    </row>
    <row r="33" spans="2:3" s="16" customFormat="1">
      <c r="B33" s="63"/>
    </row>
    <row r="34" spans="2:3" s="16" customFormat="1">
      <c r="B34" s="63"/>
    </row>
    <row r="35" spans="2:3" s="16" customFormat="1">
      <c r="B35" s="157"/>
      <c r="C35" s="157"/>
    </row>
  </sheetData>
  <sheetProtection selectLockedCells="1" selectUnlockedCells="1"/>
  <mergeCells count="31">
    <mergeCell ref="B35:C35"/>
    <mergeCell ref="B5:J5"/>
    <mergeCell ref="H21:H22"/>
    <mergeCell ref="I21:J22"/>
    <mergeCell ref="E21:G21"/>
    <mergeCell ref="E22:G22"/>
    <mergeCell ref="B9:B10"/>
    <mergeCell ref="C9:C10"/>
    <mergeCell ref="D9:D10"/>
    <mergeCell ref="E9:E10"/>
    <mergeCell ref="F9:F10"/>
    <mergeCell ref="G9:G10"/>
    <mergeCell ref="H9:H10"/>
    <mergeCell ref="I9:I10"/>
    <mergeCell ref="J9:J10"/>
    <mergeCell ref="A21:A22"/>
    <mergeCell ref="D21:D22"/>
    <mergeCell ref="O1:P6"/>
    <mergeCell ref="B3:N3"/>
    <mergeCell ref="M7:N7"/>
    <mergeCell ref="A1:N1"/>
    <mergeCell ref="K22:L22"/>
    <mergeCell ref="B21:C21"/>
    <mergeCell ref="B22:C22"/>
    <mergeCell ref="M22:N22"/>
    <mergeCell ref="B2:M2"/>
    <mergeCell ref="K7:L7"/>
    <mergeCell ref="B6:L6"/>
    <mergeCell ref="A9:A10"/>
    <mergeCell ref="O9:O10"/>
    <mergeCell ref="P9:P10"/>
  </mergeCells>
  <dataValidations count="2">
    <dataValidation type="textLength" allowBlank="1" showInputMessage="1" showErrorMessage="1" error="Escriba un texto " promptTitle="Cualquier contenido" sqref="P21">
      <formula1>0</formula1>
      <formula2>3500</formula2>
    </dataValidation>
    <dataValidation type="list" allowBlank="1" showInputMessage="1" showErrorMessage="1" sqref="B8">
      <formula1>$B$28:$B$34</formula1>
    </dataValidation>
  </dataValidations>
  <printOptions horizontalCentered="1"/>
  <pageMargins left="0.27559055118110237" right="0.27559055118110237" top="0.35433070866141736" bottom="0.39370078740157483" header="0.31496062992125984" footer="0.17"/>
  <pageSetup paperSize="281" scale="28" fitToHeight="0" orientation="landscape" r:id="rId1"/>
  <headerFooter alignWithMargins="0">
    <oddFooter>&amp;L&amp;F&amp;R&amp;P de &amp;N</oddFooter>
  </headerFooter>
  <rowBreaks count="1" manualBreakCount="1">
    <brk id="8" max="15" man="1"/>
  </rowBreaks>
  <drawing r:id="rId2"/>
  <legacyDrawing r:id="rId3"/>
  <oleObjects>
    <oleObject shapeId="12289" r:id="rId4"/>
  </oleObjects>
</worksheet>
</file>

<file path=xl/worksheets/sheet6.xml><?xml version="1.0" encoding="utf-8"?>
<worksheet xmlns="http://schemas.openxmlformats.org/spreadsheetml/2006/main" xmlns:r="http://schemas.openxmlformats.org/officeDocument/2006/relationships">
  <dimension ref="A2:A37"/>
  <sheetViews>
    <sheetView topLeftCell="A17" workbookViewId="0">
      <selection activeCell="A26" sqref="A26"/>
    </sheetView>
  </sheetViews>
  <sheetFormatPr baseColWidth="10" defaultRowHeight="12.75"/>
  <cols>
    <col min="1" max="1" width="30.140625" customWidth="1"/>
  </cols>
  <sheetData>
    <row r="2" spans="1:1">
      <c r="A2" t="s">
        <v>21</v>
      </c>
    </row>
    <row r="3" spans="1:1">
      <c r="A3" t="s">
        <v>15</v>
      </c>
    </row>
    <row r="4" spans="1:1">
      <c r="A4" t="s">
        <v>16</v>
      </c>
    </row>
    <row r="5" spans="1:1">
      <c r="A5" t="s">
        <v>17</v>
      </c>
    </row>
    <row r="6" spans="1:1">
      <c r="A6" t="s">
        <v>18</v>
      </c>
    </row>
    <row r="7" spans="1:1">
      <c r="A7" t="s">
        <v>19</v>
      </c>
    </row>
    <row r="8" spans="1:1">
      <c r="A8" t="s">
        <v>20</v>
      </c>
    </row>
    <row r="10" spans="1:1">
      <c r="A10" t="s">
        <v>22</v>
      </c>
    </row>
    <row r="11" spans="1:1" ht="16.5" customHeight="1">
      <c r="A11" s="7" t="s">
        <v>24</v>
      </c>
    </row>
    <row r="12" spans="1:1">
      <c r="A12" s="7" t="s">
        <v>25</v>
      </c>
    </row>
    <row r="13" spans="1:1">
      <c r="A13" s="7" t="s">
        <v>47</v>
      </c>
    </row>
    <row r="14" spans="1:1">
      <c r="A14" s="7" t="s">
        <v>23</v>
      </c>
    </row>
    <row r="15" spans="1:1" s="9" customFormat="1">
      <c r="A15" s="8" t="s">
        <v>26</v>
      </c>
    </row>
    <row r="16" spans="1:1">
      <c r="A16" s="7" t="s">
        <v>27</v>
      </c>
    </row>
    <row r="17" spans="1:1" s="9" customFormat="1">
      <c r="A17" s="8" t="s">
        <v>28</v>
      </c>
    </row>
    <row r="18" spans="1:1">
      <c r="A18" s="8" t="s">
        <v>265</v>
      </c>
    </row>
    <row r="19" spans="1:1">
      <c r="A19" s="7" t="s">
        <v>29</v>
      </c>
    </row>
    <row r="20" spans="1:1">
      <c r="A20" s="7" t="s">
        <v>30</v>
      </c>
    </row>
    <row r="21" spans="1:1">
      <c r="A21" s="7" t="s">
        <v>31</v>
      </c>
    </row>
    <row r="22" spans="1:1">
      <c r="A22" s="7" t="s">
        <v>32</v>
      </c>
    </row>
    <row r="24" spans="1:1">
      <c r="A24" t="s">
        <v>33</v>
      </c>
    </row>
    <row r="25" spans="1:1">
      <c r="A25" s="7" t="s">
        <v>34</v>
      </c>
    </row>
    <row r="26" spans="1:1">
      <c r="A26" s="7" t="s">
        <v>35</v>
      </c>
    </row>
    <row r="27" spans="1:1">
      <c r="A27" s="7" t="s">
        <v>36</v>
      </c>
    </row>
    <row r="28" spans="1:1">
      <c r="A28" s="7" t="s">
        <v>37</v>
      </c>
    </row>
    <row r="29" spans="1:1">
      <c r="A29" s="7" t="s">
        <v>38</v>
      </c>
    </row>
    <row r="30" spans="1:1">
      <c r="A30" s="7" t="s">
        <v>39</v>
      </c>
    </row>
    <row r="31" spans="1:1">
      <c r="A31" s="7" t="s">
        <v>40</v>
      </c>
    </row>
    <row r="32" spans="1:1">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2:F37"/>
  <sheetViews>
    <sheetView workbookViewId="0">
      <selection activeCell="B30" sqref="B30"/>
    </sheetView>
  </sheetViews>
  <sheetFormatPr baseColWidth="10" defaultRowHeight="12.75"/>
  <sheetData>
    <row r="2" spans="1:6">
      <c r="A2" t="s">
        <v>21</v>
      </c>
    </row>
    <row r="3" spans="1:6">
      <c r="A3" t="s">
        <v>15</v>
      </c>
    </row>
    <row r="4" spans="1:6">
      <c r="A4" t="s">
        <v>16</v>
      </c>
    </row>
    <row r="5" spans="1:6">
      <c r="A5" t="s">
        <v>17</v>
      </c>
    </row>
    <row r="6" spans="1:6">
      <c r="A6" t="s">
        <v>18</v>
      </c>
    </row>
    <row r="7" spans="1:6">
      <c r="A7" t="s">
        <v>19</v>
      </c>
    </row>
    <row r="8" spans="1:6">
      <c r="A8" t="s">
        <v>20</v>
      </c>
    </row>
    <row r="10" spans="1:6">
      <c r="A10" t="s">
        <v>22</v>
      </c>
    </row>
    <row r="11" spans="1:6">
      <c r="A11" s="7" t="s">
        <v>24</v>
      </c>
    </row>
    <row r="12" spans="1:6">
      <c r="A12" s="7" t="s">
        <v>25</v>
      </c>
    </row>
    <row r="13" spans="1:6">
      <c r="A13" s="7" t="s">
        <v>47</v>
      </c>
    </row>
    <row r="14" spans="1:6">
      <c r="A14" s="7" t="s">
        <v>23</v>
      </c>
    </row>
    <row r="15" spans="1:6">
      <c r="A15" s="55" t="s">
        <v>26</v>
      </c>
      <c r="B15" s="56"/>
      <c r="C15" s="56"/>
      <c r="D15" s="56"/>
      <c r="E15" s="56"/>
      <c r="F15" s="56"/>
    </row>
    <row r="16" spans="1:6">
      <c r="A16" s="55" t="s">
        <v>27</v>
      </c>
      <c r="B16" s="56"/>
      <c r="C16" s="56"/>
      <c r="D16" s="56"/>
      <c r="E16" s="56"/>
      <c r="F16" s="56"/>
    </row>
    <row r="17" spans="1:6">
      <c r="A17" s="55" t="s">
        <v>28</v>
      </c>
      <c r="B17" s="56"/>
      <c r="C17" s="56"/>
      <c r="D17" s="56"/>
      <c r="E17" s="56"/>
      <c r="F17" s="56"/>
    </row>
    <row r="18" spans="1:6">
      <c r="A18" s="55" t="s">
        <v>273</v>
      </c>
    </row>
    <row r="19" spans="1:6">
      <c r="A19" s="7" t="s">
        <v>29</v>
      </c>
    </row>
    <row r="20" spans="1:6">
      <c r="A20" s="7" t="s">
        <v>30</v>
      </c>
    </row>
    <row r="21" spans="1:6">
      <c r="A21" s="7" t="s">
        <v>31</v>
      </c>
    </row>
    <row r="22" spans="1:6">
      <c r="A22" s="7" t="s">
        <v>32</v>
      </c>
    </row>
    <row r="24" spans="1:6">
      <c r="A24" t="s">
        <v>33</v>
      </c>
    </row>
    <row r="25" spans="1:6">
      <c r="A25" s="7" t="s">
        <v>34</v>
      </c>
    </row>
    <row r="26" spans="1:6">
      <c r="A26" s="7" t="s">
        <v>35</v>
      </c>
    </row>
    <row r="27" spans="1:6">
      <c r="A27" s="7" t="s">
        <v>36</v>
      </c>
    </row>
    <row r="28" spans="1:6">
      <c r="A28" s="7" t="s">
        <v>37</v>
      </c>
    </row>
    <row r="29" spans="1:6">
      <c r="A29" s="7" t="s">
        <v>38</v>
      </c>
    </row>
    <row r="30" spans="1:6">
      <c r="A30" s="7" t="s">
        <v>39</v>
      </c>
    </row>
    <row r="31" spans="1:6">
      <c r="A31" s="7" t="s">
        <v>40</v>
      </c>
    </row>
    <row r="32" spans="1:6">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Artes Plásticas</vt:lpstr>
      <vt:lpstr>Produccion</vt:lpstr>
      <vt:lpstr>Comunicacion</vt:lpstr>
      <vt:lpstr>Clubes y talleres</vt:lpstr>
      <vt:lpstr>Planeacion</vt:lpstr>
      <vt:lpstr>Hoja1</vt:lpstr>
      <vt:lpstr>Hoja2</vt:lpstr>
      <vt:lpstr>'Artes Plásticas'!Área_de_impresión</vt:lpstr>
      <vt:lpstr>'Clubes y talleres'!Área_de_impresión</vt:lpstr>
      <vt:lpstr>Comunicacion!Área_de_impresión</vt:lpstr>
      <vt:lpstr>Planeacion!Área_de_impresión</vt:lpstr>
      <vt:lpstr>'Artes Plásticas'!Títulos_a_imprimir</vt:lpstr>
      <vt:lpstr>'Clubes y talleres'!Títulos_a_imprimir</vt:lpstr>
      <vt:lpstr>Comunicacion!Títulos_a_imprimir</vt:lpstr>
      <vt:lpstr>Planeacion!Títulos_a_imprimir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sig</cp:lastModifiedBy>
  <cp:lastPrinted>2017-05-12T20:46:45Z</cp:lastPrinted>
  <dcterms:created xsi:type="dcterms:W3CDTF">2012-04-26T20:12:59Z</dcterms:created>
  <dcterms:modified xsi:type="dcterms:W3CDTF">2018-02-22T19:35:01Z</dcterms:modified>
</cp:coreProperties>
</file>