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19440" windowHeight="649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Planeacion!$A$5:$L$12</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Planeacion!$A$1:$M$26</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L22" i="10"/>
  <c r="L21"/>
  <c r="L20"/>
  <c r="L19"/>
  <c r="L18"/>
  <c r="L17"/>
  <c r="L16"/>
  <c r="L14"/>
  <c r="L13"/>
  <c r="L12"/>
  <c r="L10"/>
  <c r="L9" l="1"/>
</calcChain>
</file>

<file path=xl/sharedStrings.xml><?xml version="1.0" encoding="utf-8"?>
<sst xmlns="http://schemas.openxmlformats.org/spreadsheetml/2006/main" count="645" uniqueCount="354">
  <si>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</si>
  <si>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</si>
  <si>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</si>
  <si>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</si>
  <si>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</si>
  <si>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</si>
  <si>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</si>
  <si>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</si>
  <si>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</si>
  <si>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</si>
  <si>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</si>
  <si>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</si>
  <si>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</si>
  <si>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</si>
  <si>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</si>
  <si>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</si>
  <si>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</si>
  <si>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</si>
  <si>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</si>
  <si>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</si>
  <si>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</si>
  <si>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</si>
  <si>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</si>
  <si>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</si>
  <si>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</si>
  <si>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</si>
  <si>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</si>
  <si>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</si>
  <si>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</si>
  <si>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</si>
  <si>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</si>
  <si>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</si>
  <si>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</si>
  <si>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</si>
  <si>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</si>
  <si>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</si>
  <si>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</si>
  <si>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</si>
  <si>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</si>
  <si>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</si>
  <si>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</si>
  <si>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</si>
  <si>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</si>
  <si>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</si>
  <si>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</si>
  <si>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</si>
  <si>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</si>
  <si>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</si>
  <si>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</si>
  <si>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</si>
  <si>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</si>
  <si>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</si>
  <si>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</si>
  <si>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</si>
  <si>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</si>
  <si>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</si>
  <si>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</si>
  <si>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</si>
  <si>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</si>
  <si>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</si>
  <si>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</si>
  <si>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</si>
  <si>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</si>
  <si>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</si>
  <si>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</si>
  <si>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</si>
  <si>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</si>
  <si>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</si>
  <si>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</si>
  <si>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</si>
  <si>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</si>
  <si>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</si>
  <si>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</si>
  <si>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</si>
  <si>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</si>
  <si>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</si>
  <si>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</si>
  <si>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</si>
  <si>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</si>
  <si>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</si>
  <si>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</si>
  <si>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</si>
  <si>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</si>
  <si>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</si>
  <si>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</si>
  <si>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</si>
  <si>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</si>
  <si>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</si>
  <si>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</si>
  <si>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</si>
  <si>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</si>
  <si>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</si>
  <si>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</si>
  <si>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</si>
  <si>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</si>
  <si>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</si>
  <si>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</si>
  <si>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</si>
  <si>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</si>
  <si>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</si>
  <si>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</si>
  <si>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</si>
  <si>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</si>
  <si>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</si>
  <si>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</si>
  <si>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</si>
  <si>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</si>
  <si>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</si>
  <si>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</si>
  <si>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</si>
  <si>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</si>
  <si>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</si>
  <si>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</si>
  <si>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</si>
  <si>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</si>
  <si>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</si>
  <si>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</si>
  <si>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</si>
  <si>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</si>
  <si>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</si>
  <si>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</si>
  <si>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</si>
  <si>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</si>
  <si>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</si>
  <si>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</si>
  <si>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</si>
  <si>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</si>
  <si>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</si>
  <si>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</si>
  <si>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</si>
  <si>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</si>
  <si>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</si>
  <si>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</si>
  <si>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</si>
  <si>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</si>
  <si>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</si>
  <si>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</si>
  <si>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</si>
  <si>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</si>
  <si>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</si>
  <si>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</si>
  <si>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</si>
  <si>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</si>
  <si>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</si>
  <si>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</si>
  <si>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</si>
  <si>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</si>
  <si>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</si>
  <si>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</si>
  <si>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</si>
  <si>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</si>
  <si>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</si>
  <si>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</si>
  <si>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</si>
  <si>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</si>
  <si>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</si>
  <si>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</si>
  <si>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</si>
  <si>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</si>
  <si>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</si>
  <si>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</si>
  <si>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</si>
  <si>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</si>
  <si>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</si>
  <si>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</si>
  <si>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</si>
  <si>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</si>
  <si>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</si>
  <si>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</si>
  <si>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</si>
  <si>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</si>
  <si>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</si>
  <si>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</si>
  <si>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</si>
  <si>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</si>
  <si>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</si>
  <si>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</si>
  <si>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</si>
  <si>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</si>
  <si>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</si>
  <si>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</si>
  <si>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</si>
  <si>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</si>
  <si>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</si>
  <si>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</si>
  <si>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</si>
  <si>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</si>
  <si>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</si>
  <si>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</si>
  <si>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</si>
  <si>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</si>
  <si>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</si>
  <si>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</si>
  <si>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</si>
  <si>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</si>
  <si>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</si>
  <si>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</si>
  <si>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</si>
  <si>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</si>
  <si>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</si>
  <si>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</si>
  <si>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</si>
  <si>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</si>
  <si>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</si>
  <si>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</si>
  <si>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</si>
  <si>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</si>
  <si>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</si>
  <si>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</si>
  <si>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</si>
  <si>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</si>
  <si>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</si>
  <si>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</si>
  <si>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</si>
  <si>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</si>
  <si>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</si>
  <si>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</si>
  <si>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</si>
  <si>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</si>
  <si>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</si>
  <si>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</si>
  <si>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</si>
  <si>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</si>
  <si>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</si>
  <si>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</si>
  <si>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</si>
  <si>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</si>
  <si>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</si>
  <si>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</si>
  <si>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</si>
  <si>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</si>
  <si>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</si>
  <si>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</si>
  <si>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</si>
  <si>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</si>
  <si>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</si>
  <si>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</si>
  <si>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</si>
  <si>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</si>
  <si>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</si>
  <si>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</si>
  <si>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</si>
  <si>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</si>
  <si>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</si>
  <si>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</si>
  <si>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</si>
  <si>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</si>
  <si>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</si>
  <si>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</si>
  <si>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</si>
  <si>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</si>
  <si>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</si>
  <si>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</si>
  <si>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</si>
  <si>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</si>
  <si>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</si>
  <si>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</si>
  <si>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</si>
  <si>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</si>
  <si>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</si>
  <si>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</si>
  <si>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</si>
  <si>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</si>
  <si>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</si>
  <si>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</si>
  <si>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</si>
  <si>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</si>
  <si>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</si>
  <si>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</si>
  <si>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</si>
  <si>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</si>
  <si>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</si>
  <si>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</si>
  <si>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</si>
  <si>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Contribuye a todas metas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</si>
  <si>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</si>
  <si>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</si>
  <si>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PLAN DE ACCIÓN POR DEPENDENCIAS FUGA 2017</t>
  </si>
  <si>
    <t xml:space="preserve">CONTROL INTERNO </t>
  </si>
  <si>
    <t xml:space="preserve">Humano: 
Jefe Control Interno
Profesional Control Interno - Contratado
</t>
  </si>
  <si>
    <t>Realizar las  Auditorías Internas a los Procesos</t>
  </si>
  <si>
    <t xml:space="preserve">Listados de asistencia </t>
  </si>
  <si>
    <t>Realizar Seguimiento a los Planes de Mejoramiento de la Entidad   suscritos con la Contraloría de Bogotá.</t>
  </si>
  <si>
    <t>(Nro. de  procesos auditados  / Nro. de procesos programados para auditoria) *100%</t>
  </si>
  <si>
    <t>Actividad por demanda. Atender el 100% de las solicitudes y  visitas</t>
  </si>
  <si>
    <t xml:space="preserve">Atender las visitas presenciales y solicitudes  puntuales de los  entes de control
</t>
  </si>
  <si>
    <t>Comunicados externos    emitidos a  los entes de control.</t>
  </si>
  <si>
    <t xml:space="preserve">Dos (2) revisiones anuales </t>
  </si>
  <si>
    <t xml:space="preserve">Dos (4) revisiones anuales </t>
  </si>
  <si>
    <t>Realizar revisión  del Procedimiento Auditorias Internas (Identificar ajustes, puntos de control,  indicadores y riesgos)</t>
  </si>
  <si>
    <t xml:space="preserve">Monitoreo documentado en Mapa de riesgos </t>
  </si>
  <si>
    <t>Monitorear riesgos del Procedimiento Auditorias Internas</t>
  </si>
  <si>
    <t xml:space="preserve">Cinco  (5) Informes de Auditoria  sobre los procesos del Sistema Integrado de Gestión </t>
  </si>
  <si>
    <t>(Nro.  de  piezas comunicativas divulgadas/ Nro.  de  piezas comunicativas programadas ) *100%</t>
  </si>
  <si>
    <t>Una (1)  Informe de Diagnostico / encuesta</t>
  </si>
  <si>
    <t xml:space="preserve">Informe Diagnostico radicado en sistema de correspondencia </t>
  </si>
  <si>
    <t>Según Manual específico de funciones y competencias laborales, Resolución 145 del 25 de Agosto de 2016:
Desarrollar las actividades de auditoria, seguimiento y evaluación de la gestión institucional que contribuyan a alcanzar las metas propuestas y el mejoramiento continuo de la Entidad en el cumplimiento de la misión institucional, así como fomentar la política del autocontrol, de acuerdo con las normas de auditoria reglamentarias y métodos de evaluación.
Funciones:
1) realizar las auditorias del sistema integrado de gestión de acuerdo con el programa anual de auditorias.
2. Ejecutar la auditoria, seguimiento y evaluación sobre el desarrollo del sistema de control interno aplicando la norma y procedimientos vigentes.
3. Realizar el seguimiento y evaluación a los planes de mejoramiento definidos por las dependencias de acuerdo con la programación establecida.
4. Proponer estrategias para fomentar la cultura del autocontrol con el fin de contribuir al mejoramiento continuo en el cumplimiento de la misión
institucional.
5. Verificar que los controles establecidos estén definidos y sean aplicados para el mejoramiento continuo aplicando la normativa vigente y los procedimientos
de la entidad.
6. Valorar los riesgos a partir de la evaluación de los controles establecidos en los procesos y actividades que ejecuta la entidad.
7. Verificar la aplicación de los procesos y procedimientos, en cumplimiento de  políticas, planes, programas, proyectos y metas de la organización y la
normatividad vigente.
8. Evaluar y verificar la aplicación de los mecanismos de participación ciudadana que en desarrollo del mandato Constitucional y legal, diseño la entidad.
9. Realizar acompañamiento a las dependencias en el fortalecimiento del sistema de control interno según las necesidades y política-as del servicio.
10.Las demás que le sean asignadas por su jefe inmediato y que correspondan a la naturaleza del empleo.</t>
  </si>
  <si>
    <t xml:space="preserve">Planeación Control, Evaluación y Mejora </t>
  </si>
  <si>
    <t>Ene a Dic. 2017</t>
  </si>
  <si>
    <t xml:space="preserve">Jefe de Control Interno / Yolanda Herrera Veloza
Profesional Control Interno  / contratado /  Alba Cristina Rojas 
</t>
  </si>
  <si>
    <t>Programa Anual de auditorias Internas aprobado en Comité SIG 
Informes de Auditorias Internas radicadas en sistema de correspondencia y publicados en la web institucional</t>
  </si>
  <si>
    <t xml:space="preserve">Elaborar  los informes de evaluación y seguimiento establecidos en la norma </t>
  </si>
  <si>
    <t xml:space="preserve">Cincuenta y dos (52) informes de evaluación y seguimiento al a;, de conformidad con el programa ano de auditorias  </t>
  </si>
  <si>
    <t>(Nro. de  informes de evaluación y seguimiento elaborados  / Nro.de   informes de evaluación y seguimiento  programados ) *100%</t>
  </si>
  <si>
    <t xml:space="preserve">Jefe de Control Interno / Yolanda Herrera Veloza
Profesional Control Interno  / contratado &amp; Alba Cristina Rojas 
</t>
  </si>
  <si>
    <t>Jul. 2017
Dic. 2017</t>
  </si>
  <si>
    <t>Informes de seguimiento a PM C  socializados   y publicados en la web institucional</t>
  </si>
  <si>
    <t>Actividad por demanda. Atender el 80% de las solicitudes</t>
  </si>
  <si>
    <t>(Nro. de reuniones de comité en los que  participo CI  / Nro. de invitaciones  a comités recibidas por CI ) *100%</t>
  </si>
  <si>
    <t>(Nro. de reuniones de asesoría en los que  participo CI   / Número de invitaciones   a  reuniones de asesoría en las que se invito  y-o convoco por CI ) *100%</t>
  </si>
  <si>
    <t xml:space="preserve">Divulgar  piezas  comunicativas  en el marco de la campaña de fomento de una cultura de autocontrol </t>
  </si>
  <si>
    <t xml:space="preserve">Cuatro 4 piezas comunicativas  anuales,  </t>
  </si>
  <si>
    <t>Piezas divulgadas en los medios de comunicación interna  dispuestos por la entidad</t>
  </si>
  <si>
    <t xml:space="preserve">Realizar  Diagnóstico MECI - Online  / Encuesta de Percepción sobre el estado de implementación del MECI </t>
  </si>
  <si>
    <t>(Nro.  de  diagnósticos elaborados /Nro.  de  diagnósticos elaborados programados ) *100%</t>
  </si>
  <si>
    <t>Jun.</t>
  </si>
  <si>
    <t>(Nro. de  visitas  y solicitudes  de Entes de Control atendidas por Ci   /Nro. de  visitas  y solicitudes  de Entes de Control recibidas  en CI) *100%</t>
  </si>
  <si>
    <t>(Nro. de  revisiones realizadas al procedimiento  /Nro. de  revisiones programadas)   *100%</t>
  </si>
  <si>
    <t>(Nro. de  mediciones  realizadas a los indicadores identificados  de proceso /Nro. de  mediciones  programadas sobre los indicadores programados)   *100%</t>
  </si>
  <si>
    <t>Mediciones  remitidas a la Asesoría de planeación</t>
  </si>
  <si>
    <t>(Nro. de monitoreos   realizados a los riesgos del procedimiento de AI /Nro. De monitoreos programados sobre los riesgos del procedimiento de AI)   *100%</t>
  </si>
  <si>
    <t>Actualizar  la Información de CI publicada en  WEB Institucional con la publicación de informes de ley</t>
  </si>
  <si>
    <t xml:space="preserve">Cincuenta y siete (57) informes de auditorias, evaluación y seguimiento </t>
  </si>
  <si>
    <t>Programa Anual de auditorias Internas aprobado en Comité SIG / Sección[ Informes de Evaluación y Seguimiento 
Informes   de evaluación y seguimiento radicados en sistema de correspondencia y publicados en la web institucional</t>
  </si>
  <si>
    <t>Revisiones validadas y &amp;o actualizaciones aprobadas por el líder de  proceso,</t>
  </si>
  <si>
    <t xml:space="preserve">Informes publicados en la web institucional. Botón[ Transparencia / Control / Informes Control Interno </t>
  </si>
  <si>
    <t>(Nro. de  informes de  seguimiento  a PM realizados / Nro. de  informes de  seguimiento  a PM programados ) *100%</t>
  </si>
  <si>
    <t xml:space="preserve">Realizar medición de indicadores de procedimiento </t>
  </si>
  <si>
    <t>(Nro. De informes d e CI (Informes de auditorias, evaluación y seguimiento) publicados en la web institucional  -  Transparencia/ Nro. de informes de CI  programados)   *100%</t>
  </si>
  <si>
    <t>Actividades programado para el segundo semestre de 2017</t>
  </si>
  <si>
    <t>Actividad por demanda
Sin solicitudes en el primer semestre</t>
  </si>
  <si>
    <t>informe Diagnostico radicado ante la alta dirección Rad. 20171100020473  del 21jun2017 y publicado en la web institucional como "Informe Percepción Implementación "Sistema de Control Interno Institucional " (MECI 2014)-  I Semestre 2017" (1/1)</t>
  </si>
  <si>
    <t>De acuerdo con la programación, en el primer semestre se ejecuto (1) auditoria interna al proceso gestión recursos físicos y teniendo en cuenta que entre junio y julio se encuentra programa la Auditoria al SIG y a junio se encuentra en ejecución, se registro un avance de 0,5 para un total en el semestre de  (1,5 /5). Evidencia publicada en la web institucional, sección transparencia, informes auditoria 2017</t>
  </si>
  <si>
    <t>Una medición de indicadores  semestral  con corte a junio reportada a Planeación  la primera semana de julio, (indicador de eficacia  eficiencia) . (1/2)</t>
  </si>
  <si>
    <t>Una actualización realizada  el 26ene2017 del procedimiento Auditorías Internas cód. CEM-PD-06 versión 5. Socializada en marzo y mayo e 2017. (1/2)</t>
  </si>
  <si>
    <t xml:space="preserve">Monitoreo  de riesgos del proceso Auditorias Internas,. Programado para el segundo semestre de la vigencia </t>
  </si>
  <si>
    <t xml:space="preserve">Se evidencia la participación de Control Interno en 16 de 18  invitaciones  los Comités  Directivo, Comités SIG, Comités de Conciliación,  Comité Contable, Comité Implementación NIIK, Comité de Inventarios, Comité Financiero como consta en actas de reunión administradas por los secretarios técnicos de cada comité.
Comité Directivo 6/7
Comité SIG, 6/7
Extraordinario de Inventarios 1/1
Sostenibilidad 1/1
NIFF 2/2
La inasistencia de Control Interno a 1 Comité  Directivo y  1 de SIG se debe a cruce de agenda en l programación </t>
  </si>
  <si>
    <t>Mar
Jun.
Sep.</t>
  </si>
  <si>
    <t xml:space="preserve">Ene
Ago.
</t>
  </si>
  <si>
    <t>Jul.
Dic.</t>
  </si>
  <si>
    <t xml:space="preserve">Dos (2) seguimientos   anuales  de PM Contraloría y por procesos </t>
  </si>
  <si>
    <t>Soportes de verificación</t>
  </si>
  <si>
    <t>De acuerdo con los cambios normativos, definidos en la Resolución Distrital 215 de 2017, se modifico la meta a 49 INFORMES ANUALES .
Teniendo en cuenta lo anterior, y  el Programa Anual de Auditorias Internas Versión 2,   aprobado por el Comité SIG del 5jun2017 la Oficina de Control Interno gestionó en el primer semestre de 2017,  elaboró  (40,5) informes de Ley, dentro de los términos establecidos por ley, sobre un total de  (40,5) informes programados , equivalente a un 100% de cumplimiento.  lo que equivale a 40,5 informes sobre 49 programados al año,  relacionadas a continuación:
1 Informe Programa Anual de Auditorias - 13/02/2017 (1)
2Informes de Seguimiento al Programa Anual de Auditorias - 29dic2016,   13mar2017  (2) 
3  Informes de avance en la ejecución del Plan Anual de Auditoría - 05abr2017,  6jun2017 (2)
4  Informe de Gestión de Control Interno .  07/02/2017 (1)
5. Informe Ejecutivo Anual Evaluación  Independiente  del  Sistema de Control   Interno  (Evaluación MECI + SGC+ MIPG)  - 16feb2017, 
13mar2017 (2)
6.  Informe cuatrimestral pormenorizado del estado del Control Interno. - 13/03/2017 (1)
7. Informe Austeridad en el Gasto - 08feb2017, 14feb2017, 21abr2017 (3)
8 . Informe Evaluación Anual del Control Interno Contable  - 28feb2017, 13mar2017 (2)
9. Informe Sistema de Quejas, Sugerencias y Reclamos.  27/01/2017 (1)
10. Informe de evaluación  Institucional de Gestión por dependencias.13/03/2017 (1)
11. Informe Derechos de Autor y Software.15/03/2017 (1)
12. Informe Relación de las causas (Metas Plan Desarrollo)  -13feb2017, 28abr2017 (2)
13 Informe Avance de la implementación y sostenibilidad del SISIG Sistema Integrado de Gestión.  - 10 feb. 2017, 14 feb. 2017 (2) 
14. Informe Avance de la implementación y sostenibilidad del SISIG Sistema Integrado de Gestión.  - En proceso - Avance del 50% (0,5)
15 Informe  Relación de los diferentes informes (Control Interno) - 13/02/2017 (1)
16. Informe Seguimiento a los Mapas de Riesgos de Corrupción. -29 dic. 2016, 10may2017 (2)
17. Informe Seguimiento Plan Anticorrupción y de Atención al Ciudadano - 29 dic. 2016, 10may2017 (2) 
18. Informe seguimiento implementación y Sostenibilidad Ley de Transparencia - 29 dic. 2016, 10may2017 (2)
19 Informe Seguimiento  Directiva 03 de 2013 - 15/05/2017 (1)
20 Informe Seguimiento Implementación Nuevo Marco Normativo (Normas Internacionales de Contabilidad para el Sector Público( RCP-NIIF-NICSP)     - 30ene2017
21abr2017  (2)
22Fomento de la Cultura del Autocontrol - SUPERCONT- Comunicaciones internas - Mensual (1)
23 Actualización y Revisión Procedimiento Auditorias Internas ( Medición indicador y Seguimiento Mapa de Riesgos )  Ene2017 (1)
24 Actualización de la Información de CI publicada en  WEB Institucional- Ley de Transparencia y Acceso a la Información Pública  ( Ley 1712 de 2014, Arts. 9, lit. d) y 11, lit. e)  permanente- (1)
25 Registrar  y asignar serie y expediente en el Sistema de Gestión de Correspondencia - ORFEO  los  productos generados en el programa de auditoria - permanente (1)
26 Diagnóstico MECI - Online  - Entregar Herramienta con medición al Líder del SCI - Jun. 2017 (1)
27. Atender las visitas realizadas por los entes de control y las  direccionados a la Oficina de Control Interno (permanente) - (1)
28 Seguimiento Plan de Mejoramiento suscrito con la Contraloría de Bogotá. - 14/02/2017. (1)
29 Comités en que se requiera acompañamiento y/o asesoría de la OCI según la naturaleza de sus funciones (por demanda) (1)
30 (Atención a las solicitudes de asesoría y acompañamiento a las Dependencias y participación  en reuniones según naturaleza de sus funciones. (por demanda ) (1)</t>
  </si>
  <si>
    <t>Actividad por Demanda:
Se evidencia la participación de Control Interno en (12) reuniones de asesoría y acompañamiento, organizadas por las diferente tareas y/o entidades. Evidencias en  calendario Google, correos electrónicos, listados de asistencia y actas de reunión administradas por los organizadores de las reuniones :
1. Taller Diseño &amp; Formulación Plan Anticorrupción y de Atención al Ciudadano.  DAFP 26ene2017
2. Capacitación MECI - FURAG - DAFP 10feb2017
3. Reunión Proceso Comunicaciones Internas y Externas-Sub Administrativa - 20feb2017
4. Reunión Formulación Plan Institucional de capacitación-Talento Humano- 23feb2017
5. Rendición e Cuentas Alcaldía Mayor de BOgota-3mar2017
6. Control Interno en el nuevo contexto de las NIIF- CICI- 14mar2017
7. Conversatorio Evaluación en los procesos contractuales - Asesoría Jurídica- 7abr2017
8. Roles de Control Interno DEC 648 2017 - DAFP 19may2017
9. Conservatorio I Derecho Disciplinario Directiva 003 2010-ASuntos Disciplinarios - 26may2017
10. Socialización Índice de Desarrollo Institucional-DDI-28jun2017
11. Taller Directivo Alineación Estrategias Institucionales - Asesoría Planeación- 6jun2017
12. Evaluación de Desempeño Laboral –Departamento Administrativo del Servicio Civil 30jun2017 (12/12)</t>
  </si>
  <si>
    <t xml:space="preserve">2Informes de Seguimiento al Programa Anual de Auditorias - 29dic2016,   13mar2017  (2) 
3  Informes de avance en la ejecución del Plan Anual de Auditoría - 05abr2017,  6jun2017 (2)
4  Informe de Gestión de Control Interno .  07/02/2017 (1)
5. Informe Ejecutivo Anual Evaluación  Independiente  del  Sistema de Control   Interno  (Evaluación MECI + SGC+ MIPG)  - 16feb2017, 
13mar2017 (2)
6.  Informe cuatrimestral pormenorizado del estado del Control Interno. - 13/03/2017 (1)
7. Informe Austeridad en el Gasto - 08feb2017, 14feb2017, 21abr2017 (3)
8 . Informe Evaluación Anual del Control Interno Contable  - 28feb2017, 13mar2017 (2)
9. Informe Sistema de Quejas, Sugerencias y Reclamos.  27/01/2017 (1)
10. Informe de evaluación  Institucional de Gestión por dependencias.13/03/2017 (1)
11. Informe Derechos de Autor y Software.15/03/2017 (1)
12. Informe Relación de las causas (Metas Plan Desarrollo)  -13feb2017, 28abr2017 (2)
13 Informe Avance de la implementación y sostenibilidad del SISIG Sistema Integrado de Gestión.  - 10 feb. 2017, 14 feb. 2017 (2) 
14. Informe Avance de la implementación y sostenibilidad del SISIG Sistema Integrado de Gestión.  - En proceso - Avance del 50% (0,5)
15 Informe  Relación de los diferentes informes (Control Interno) - 13/02/2017 (1)
16. Informe Seguimiento a los Mapas de Riesgos de Corrupción. -29 dic. 2016, 10may2017 (2)
17. Informe Seguimiento Plan Anticorrupción y de Atención al Ciudadano - 29 dic. 2016, 10may2017 (2) 
18. Informe seguimiento implementación y Sostenibilidad Ley de Transparencia - 29 dic. 2016, 10may2017 (2)
19 Informe Seguimiento  Directiva 03 de 2013 - 15/05/2017 (1)
20 Informe Seguimiento Implementación Nuevo Marco Normativo (Normas Internacionales de Contabilidad para el Sector Público( RCP-NIIF-NICSP)     - 30ene2017
21abr2017  (2)
22Fomento de la Cultura del Autocontrol - SUPERCONT- Comunicaciones internas - Mensual (1)
23 Actualización y Revisión Procedimiento Auditorias Internas ( Medición indicador y Seguimiento Mapa de Riesgos )  Ene2017 (1)
24 Actualización de la Información de CI publicada en  WEB Institucional- Ley de Transparencia y Acceso a la Información Pública  ( Ley 1712 de 2014, Arts. 9, lit. d) y 11, lit. e)  permanente- (1)
25 Registrar  y asignar serie y expediente en el Sistema de Gestión de Correspondencia - ORFEO  los  productos generados en el programa de auditoria - permanente (1)
26 Diagnóstico MECI - Online  - Entregar Herramienta con medición al Líder del SCI - Jun. 2017 (1)
27. Atender las visitas realizadas por los entes de control y las  direccionados a la Oficina de Control Interno (permanente) - (1)
28 Seguimiento Plan de Mejoramiento suscrito con la Contraloría de Bogotá. - 14/02/2017. (1)
29 Comités en que se requiera acompañamiento y/o asesoría de la OCI según la naturaleza de sus funciones (por demanda) (1)
</t>
  </si>
  <si>
    <t xml:space="preserve">
Se evidencia continuidad de la campaña de fomento de autocontrol, con la divulgación de comunicados internos mediante correo electrónicos de comunicaciones internas  como se relaciona a continuación:
1. – Directiva 003 de 2013 27feb2017
2. - Informes Control Interno”  21abr2017
3. - Divulgación de la Directiva 003 2013 -11MAy.
4. -  Invitación Encuesta percepción implementación MECI 2014 - 28Abr, 9may, 23May, 31May.
5. - Resultados Encuesta percepción implementación MECI 2014 6jul2017
6. - Divulgación de la Directiva 003 2013 -11MAy.
Teniendo en cuenta los resultados en el primer semestre del 200%, se solicita replantear la meta  por 10 piezas programadas al año.</t>
  </si>
  <si>
    <r>
      <t>Objetivo estratégico</t>
    </r>
    <r>
      <rPr>
        <sz val="16"/>
        <rFont val="Arial"/>
        <family val="2"/>
      </rPr>
      <t xml:space="preserve">
(Elegir de la lista)</t>
    </r>
  </si>
  <si>
    <r>
      <t xml:space="preserve">Meta entidad
</t>
    </r>
    <r>
      <rPr>
        <sz val="16"/>
        <rFont val="Arial"/>
        <family val="2"/>
      </rPr>
      <t>(Elegir de la lista)</t>
    </r>
  </si>
  <si>
    <r>
      <t xml:space="preserve">Proceso relacionado
</t>
    </r>
    <r>
      <rPr>
        <sz val="16"/>
        <rFont val="Arial"/>
        <family val="2"/>
      </rPr>
      <t>(Elegir de la lista)</t>
    </r>
  </si>
  <si>
    <r>
      <t xml:space="preserve">Recursos
</t>
    </r>
    <r>
      <rPr>
        <sz val="16"/>
        <rFont val="Arial"/>
        <family val="2"/>
      </rPr>
      <t>(Financieros, técnicos o humanos)</t>
    </r>
  </si>
  <si>
    <r>
      <rPr>
        <b/>
        <sz val="16"/>
        <rFont val="Arial"/>
        <family val="2"/>
      </rPr>
      <t xml:space="preserve">Yolanda Herrera Veloza 
</t>
    </r>
    <r>
      <rPr>
        <sz val="16"/>
        <rFont val="Arial"/>
        <family val="2"/>
      </rPr>
      <t xml:space="preserve">Jefe Control Interno </t>
    </r>
  </si>
  <si>
    <r>
      <rPr>
        <b/>
        <sz val="16"/>
        <rFont val="Arial"/>
        <family val="2"/>
      </rPr>
      <t xml:space="preserve">Alba Cristina Rojas </t>
    </r>
    <r>
      <rPr>
        <sz val="16"/>
        <rFont val="Arial"/>
        <family val="2"/>
      </rPr>
      <t xml:space="preserve">
Profesional Control Interno / Contratista</t>
    </r>
  </si>
  <si>
    <t>Atender las solicitudes de asesoría y acompañamiento a las Dependencias y participación  en reuniones según naturaleza de sus funciones.. (Actividad por demanda)</t>
  </si>
  <si>
    <t>Participar en la totalidad de Comités en que los se requiera acompañamiento y/o asesoría de la OCI según la naturaleza de sus funciones . (</t>
  </si>
</sst>
</file>

<file path=xl/styles.xml><?xml version="1.0" encoding="utf-8"?>
<styleSheet xmlns="http://schemas.openxmlformats.org/spreadsheetml/2006/main">
  <numFmts count="2">
    <numFmt numFmtId="164" formatCode="dd/mm/yy"/>
    <numFmt numFmtId="165" formatCode="[$$-240A]#,##0.00;[Red]\([$$-240A]#,##0.00\)"/>
  </numFmts>
  <fonts count="16">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4"/>
      <color theme="1"/>
      <name val="Arial"/>
      <family val="2"/>
    </font>
    <font>
      <sz val="16"/>
      <name val="Arial"/>
      <family val="2"/>
    </font>
    <font>
      <b/>
      <sz val="16"/>
      <name val="Arial"/>
      <family val="2"/>
    </font>
    <font>
      <sz val="16"/>
      <color theme="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s>
  <borders count="19">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style="medium">
        <color indexed="64"/>
      </left>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35">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9" fontId="0" fillId="0" borderId="0" xfId="0" applyNumberFormat="1" applyFill="1" applyBorder="1" applyAlignment="1" applyProtection="1">
      <alignment horizontal="center" vertical="center"/>
      <protection locked="0"/>
    </xf>
    <xf numFmtId="0" fontId="7" fillId="0" borderId="0" xfId="0" applyFont="1"/>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0" borderId="0" xfId="0" applyFont="1" applyAlignment="1">
      <alignment horizontal="left"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13" fillId="0" borderId="15" xfId="0" applyFont="1" applyBorder="1" applyAlignment="1">
      <alignment horizontal="left" vertical="center" wrapText="1"/>
    </xf>
    <xf numFmtId="0" fontId="13" fillId="0" borderId="17" xfId="0" applyFont="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Alignment="1">
      <alignment vertical="center" wrapText="1"/>
    </xf>
    <xf numFmtId="0" fontId="14" fillId="0" borderId="13" xfId="0" applyFont="1" applyBorder="1" applyAlignment="1">
      <alignment horizontal="center" vertical="center" wrapText="1"/>
    </xf>
    <xf numFmtId="0" fontId="14" fillId="0" borderId="0" xfId="0" applyFont="1" applyBorder="1" applyAlignment="1">
      <alignment horizontal="center" vertical="center" wrapText="1"/>
    </xf>
    <xf numFmtId="0" fontId="13" fillId="0" borderId="0" xfId="0" applyFont="1" applyBorder="1" applyAlignment="1">
      <alignment vertical="center" wrapText="1"/>
    </xf>
    <xf numFmtId="0" fontId="14" fillId="0" borderId="13" xfId="0" applyFont="1" applyBorder="1" applyAlignment="1">
      <alignment vertical="center" wrapText="1"/>
    </xf>
    <xf numFmtId="0" fontId="14" fillId="0" borderId="0" xfId="0" applyFont="1" applyBorder="1" applyAlignment="1">
      <alignment horizontal="left" vertical="center"/>
    </xf>
    <xf numFmtId="0" fontId="14" fillId="6" borderId="10" xfId="3" applyNumberFormat="1" applyFont="1" applyFill="1" applyBorder="1" applyAlignment="1" applyProtection="1">
      <alignment horizontal="center" vertical="center" wrapText="1"/>
    </xf>
    <xf numFmtId="0" fontId="14" fillId="0" borderId="0" xfId="0" applyFont="1" applyAlignment="1">
      <alignment horizontal="center" vertical="center" wrapText="1"/>
    </xf>
    <xf numFmtId="0" fontId="14" fillId="6" borderId="18" xfId="3" applyNumberFormat="1" applyFont="1" applyFill="1" applyBorder="1" applyAlignment="1" applyProtection="1">
      <alignment horizontal="center" vertical="center" wrapText="1"/>
    </xf>
    <xf numFmtId="0" fontId="14" fillId="6" borderId="18" xfId="3" applyNumberFormat="1" applyFont="1" applyFill="1" applyBorder="1" applyAlignment="1" applyProtection="1">
      <alignment horizontal="center" vertical="center" wrapText="1"/>
    </xf>
    <xf numFmtId="0" fontId="13" fillId="4" borderId="10" xfId="0" applyFont="1" applyFill="1" applyBorder="1" applyAlignment="1">
      <alignment vertical="center" wrapText="1"/>
    </xf>
    <xf numFmtId="0" fontId="15" fillId="4" borderId="10" xfId="0" applyFont="1" applyFill="1" applyBorder="1" applyAlignment="1">
      <alignment horizontal="left" vertical="center" wrapText="1"/>
    </xf>
    <xf numFmtId="49" fontId="13" fillId="4" borderId="10" xfId="0" applyNumberFormat="1" applyFont="1" applyFill="1" applyBorder="1" applyAlignment="1">
      <alignment horizontal="center" vertical="center" wrapText="1"/>
    </xf>
    <xf numFmtId="0" fontId="13" fillId="4" borderId="10" xfId="0" applyFont="1" applyFill="1" applyBorder="1" applyAlignment="1">
      <alignment horizontal="left" vertical="center" wrapText="1"/>
    </xf>
    <xf numFmtId="0" fontId="15" fillId="0" borderId="10" xfId="0" applyFont="1" applyFill="1" applyBorder="1" applyAlignment="1">
      <alignment horizontal="left" vertical="center" wrapText="1"/>
    </xf>
    <xf numFmtId="9" fontId="15" fillId="0" borderId="10" xfId="7" applyFont="1" applyFill="1" applyBorder="1" applyAlignment="1">
      <alignment horizontal="center" vertical="center" wrapText="1"/>
    </xf>
    <xf numFmtId="0" fontId="13" fillId="0" borderId="10" xfId="0" applyFont="1" applyFill="1" applyBorder="1" applyAlignment="1">
      <alignment horizontal="left" vertical="center" wrapText="1"/>
    </xf>
    <xf numFmtId="0" fontId="15" fillId="0" borderId="0" xfId="0" applyFont="1" applyAlignment="1">
      <alignment vertical="center" wrapText="1"/>
    </xf>
    <xf numFmtId="0" fontId="13" fillId="0" borderId="0" xfId="0" applyFont="1" applyFill="1" applyBorder="1" applyAlignment="1">
      <alignment horizontal="right" vertical="center" wrapText="1"/>
    </xf>
    <xf numFmtId="9" fontId="15" fillId="0" borderId="0" xfId="7" applyFont="1" applyBorder="1" applyAlignment="1">
      <alignment horizontal="center" vertical="center" wrapText="1"/>
    </xf>
    <xf numFmtId="9" fontId="13" fillId="0" borderId="0" xfId="0" applyNumberFormat="1" applyFont="1" applyFill="1" applyBorder="1" applyAlignment="1" applyProtection="1">
      <alignment horizontal="center" vertical="center"/>
      <protection locked="0"/>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4" xfId="0" applyFont="1" applyBorder="1" applyAlignment="1">
      <alignment vertical="center" wrapText="1"/>
    </xf>
    <xf numFmtId="0" fontId="13" fillId="0" borderId="0" xfId="0" applyFont="1" applyBorder="1" applyAlignment="1">
      <alignment horizontal="center" vertical="center" wrapText="1"/>
    </xf>
    <xf numFmtId="0" fontId="13" fillId="0" borderId="10" xfId="0" applyFont="1" applyBorder="1" applyAlignment="1">
      <alignment horizontal="left" vertical="center" wrapText="1"/>
    </xf>
    <xf numFmtId="0" fontId="13" fillId="0" borderId="10" xfId="0" applyFont="1" applyBorder="1" applyAlignment="1">
      <alignment horizontal="left" vertical="center" wrapText="1"/>
    </xf>
    <xf numFmtId="9" fontId="15" fillId="0" borderId="10" xfId="7" applyFont="1" applyFill="1" applyBorder="1" applyAlignment="1">
      <alignment horizontal="center" vertical="center" wrapText="1"/>
    </xf>
    <xf numFmtId="0" fontId="13" fillId="4" borderId="10" xfId="0" applyFont="1" applyFill="1" applyBorder="1" applyAlignment="1">
      <alignment horizontal="center" vertical="center" wrapText="1"/>
    </xf>
    <xf numFmtId="49" fontId="13" fillId="4" borderId="10" xfId="0" applyNumberFormat="1" applyFont="1" applyFill="1" applyBorder="1" applyAlignment="1">
      <alignment horizontal="center" vertical="center" wrapText="1"/>
    </xf>
    <xf numFmtId="0" fontId="13" fillId="4" borderId="18"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5" fillId="4" borderId="10" xfId="0" applyFont="1" applyFill="1" applyBorder="1" applyAlignment="1">
      <alignment horizontal="justify" vertical="center" wrapText="1"/>
    </xf>
    <xf numFmtId="0" fontId="13" fillId="4" borderId="10" xfId="0" applyFont="1" applyFill="1" applyBorder="1" applyAlignment="1">
      <alignment horizontal="justify" vertical="center" wrapText="1"/>
    </xf>
    <xf numFmtId="0" fontId="13" fillId="4" borderId="0" xfId="0" applyFont="1" applyFill="1" applyBorder="1" applyAlignment="1">
      <alignment horizontal="left" vertical="center" wrapText="1"/>
    </xf>
    <xf numFmtId="9" fontId="15" fillId="0" borderId="0" xfId="7" applyFont="1" applyFill="1" applyBorder="1" applyAlignment="1">
      <alignment horizontal="center" vertical="center" wrapText="1"/>
    </xf>
    <xf numFmtId="49" fontId="13" fillId="4" borderId="0" xfId="0" applyNumberFormat="1" applyFont="1" applyFill="1" applyBorder="1" applyAlignment="1">
      <alignment horizontal="center" vertical="center" wrapText="1"/>
    </xf>
    <xf numFmtId="0" fontId="14" fillId="4" borderId="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2" fillId="0" borderId="10" xfId="0" applyFont="1" applyFill="1" applyBorder="1" applyAlignment="1">
      <alignment horizontal="left"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a:extLst>
            <a:ext uri="{FF2B5EF4-FFF2-40B4-BE49-F238E27FC236}">
              <a16:creationId xmlns:a16="http://schemas.microsoft.com/office/drawing/2014/main" xmlns="" id="{00000000-0008-0000-0000-00003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68" t="s">
        <v>10</v>
      </c>
      <c r="B1" s="68"/>
      <c r="C1" s="68"/>
      <c r="D1" s="68"/>
      <c r="E1" s="68"/>
      <c r="F1" s="68"/>
      <c r="G1" s="68"/>
      <c r="H1" s="68"/>
      <c r="I1" s="68"/>
      <c r="J1" s="68"/>
      <c r="K1" s="68"/>
      <c r="L1" s="68"/>
      <c r="M1" s="68"/>
      <c r="N1" s="68"/>
    </row>
    <row r="2" spans="1:14" ht="34.5" customHeight="1">
      <c r="A2" s="17" t="s">
        <v>3</v>
      </c>
      <c r="B2" s="69" t="s">
        <v>0</v>
      </c>
      <c r="C2" s="70"/>
      <c r="D2" s="70"/>
      <c r="E2" s="70"/>
      <c r="F2" s="70"/>
      <c r="G2" s="70"/>
      <c r="H2" s="70"/>
      <c r="I2" s="70"/>
      <c r="J2" s="70"/>
      <c r="K2" s="70"/>
      <c r="L2" s="70"/>
      <c r="M2" s="70"/>
      <c r="N2" s="71"/>
    </row>
    <row r="3" spans="1:14" ht="28.5" customHeight="1">
      <c r="A3" s="17" t="s">
        <v>4</v>
      </c>
      <c r="B3" s="69" t="s">
        <v>1</v>
      </c>
      <c r="C3" s="70"/>
      <c r="D3" s="70"/>
      <c r="E3" s="70"/>
      <c r="F3" s="70"/>
      <c r="G3" s="70"/>
      <c r="H3" s="70"/>
      <c r="I3" s="70"/>
      <c r="J3" s="70"/>
      <c r="K3" s="70"/>
      <c r="L3" s="70"/>
      <c r="M3" s="70"/>
      <c r="N3" s="71"/>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60" t="s">
        <v>188</v>
      </c>
      <c r="C6" s="60"/>
      <c r="D6" s="60"/>
      <c r="E6" s="60"/>
      <c r="F6" s="60"/>
      <c r="G6" s="60"/>
      <c r="H6" s="60" t="s">
        <v>189</v>
      </c>
      <c r="I6" s="72"/>
      <c r="J6" s="72"/>
      <c r="K6" s="72"/>
      <c r="L6" s="72"/>
      <c r="M6" s="72"/>
      <c r="N6" s="72"/>
    </row>
    <row r="7" spans="1:14" s="2" customFormat="1" ht="24" customHeight="1">
      <c r="A7" s="59" t="s">
        <v>190</v>
      </c>
      <c r="B7" s="59" t="s">
        <v>191</v>
      </c>
      <c r="C7" s="59" t="s">
        <v>192</v>
      </c>
      <c r="D7" s="59" t="s">
        <v>12</v>
      </c>
      <c r="E7" s="59" t="s">
        <v>13</v>
      </c>
      <c r="F7" s="59" t="s">
        <v>2</v>
      </c>
      <c r="G7" s="59" t="s">
        <v>9</v>
      </c>
      <c r="H7" s="59" t="s">
        <v>193</v>
      </c>
      <c r="I7" s="59" t="s">
        <v>7</v>
      </c>
      <c r="J7" s="59" t="s">
        <v>72</v>
      </c>
      <c r="K7" s="59" t="s">
        <v>269</v>
      </c>
      <c r="L7" s="59"/>
      <c r="M7" s="59" t="s">
        <v>270</v>
      </c>
      <c r="N7" s="59"/>
    </row>
    <row r="8" spans="1:14" ht="37.5" customHeight="1">
      <c r="A8" s="59"/>
      <c r="B8" s="59"/>
      <c r="C8" s="59"/>
      <c r="D8" s="59"/>
      <c r="E8" s="59"/>
      <c r="F8" s="59"/>
      <c r="G8" s="59"/>
      <c r="H8" s="59"/>
      <c r="I8" s="59"/>
      <c r="J8" s="59"/>
      <c r="K8" s="21" t="s">
        <v>14</v>
      </c>
      <c r="L8" s="21" t="s">
        <v>272</v>
      </c>
      <c r="M8" s="21" t="s">
        <v>14</v>
      </c>
      <c r="N8" s="53" t="s">
        <v>272</v>
      </c>
    </row>
    <row r="9" spans="1:14" ht="81.75" customHeight="1">
      <c r="A9" s="60" t="s">
        <v>15</v>
      </c>
      <c r="B9" s="17" t="s">
        <v>265</v>
      </c>
      <c r="C9" s="17" t="s">
        <v>36</v>
      </c>
      <c r="D9" s="17" t="s">
        <v>80</v>
      </c>
      <c r="E9" s="17" t="s">
        <v>90</v>
      </c>
      <c r="F9" s="17" t="s">
        <v>50</v>
      </c>
      <c r="G9" s="22">
        <v>42003</v>
      </c>
      <c r="H9" s="65" t="s">
        <v>51</v>
      </c>
      <c r="I9" s="17" t="s">
        <v>66</v>
      </c>
      <c r="J9" s="17" t="s">
        <v>73</v>
      </c>
      <c r="K9" s="17"/>
      <c r="L9" s="17"/>
      <c r="M9" s="17"/>
      <c r="N9" s="17"/>
    </row>
    <row r="10" spans="1:14" s="10" customFormat="1" ht="75" customHeight="1">
      <c r="A10" s="60"/>
      <c r="B10" s="62" t="s">
        <v>48</v>
      </c>
      <c r="C10" s="62" t="s">
        <v>37</v>
      </c>
      <c r="D10" s="23" t="s">
        <v>91</v>
      </c>
      <c r="E10" s="23" t="s">
        <v>81</v>
      </c>
      <c r="F10" s="23" t="s">
        <v>74</v>
      </c>
      <c r="G10" s="24">
        <v>42003</v>
      </c>
      <c r="H10" s="66"/>
      <c r="I10" s="23" t="s">
        <v>66</v>
      </c>
      <c r="J10" s="23" t="s">
        <v>75</v>
      </c>
      <c r="K10" s="25"/>
      <c r="L10" s="23"/>
      <c r="M10" s="23"/>
      <c r="N10" s="23"/>
    </row>
    <row r="11" spans="1:14" s="10" customFormat="1" ht="95.25" customHeight="1">
      <c r="A11" s="60"/>
      <c r="B11" s="63"/>
      <c r="C11" s="63"/>
      <c r="D11" s="26" t="s">
        <v>94</v>
      </c>
      <c r="E11" s="27" t="s">
        <v>92</v>
      </c>
      <c r="F11" s="27" t="s">
        <v>53</v>
      </c>
      <c r="G11" s="24">
        <v>42003</v>
      </c>
      <c r="H11" s="66"/>
      <c r="I11" s="23" t="s">
        <v>67</v>
      </c>
      <c r="J11" s="23" t="s">
        <v>75</v>
      </c>
      <c r="K11" s="25"/>
      <c r="L11" s="23"/>
      <c r="M11" s="23"/>
      <c r="N11" s="23"/>
    </row>
    <row r="12" spans="1:14" s="10" customFormat="1" ht="60">
      <c r="A12" s="60"/>
      <c r="B12" s="63"/>
      <c r="C12" s="63"/>
      <c r="D12" s="23" t="s">
        <v>93</v>
      </c>
      <c r="E12" s="23" t="s">
        <v>55</v>
      </c>
      <c r="F12" s="23" t="s">
        <v>54</v>
      </c>
      <c r="G12" s="24">
        <v>42003</v>
      </c>
      <c r="H12" s="66"/>
      <c r="I12" s="23" t="s">
        <v>68</v>
      </c>
      <c r="J12" s="23" t="s">
        <v>75</v>
      </c>
      <c r="K12" s="25"/>
      <c r="L12" s="23"/>
      <c r="M12" s="23"/>
      <c r="N12" s="23"/>
    </row>
    <row r="13" spans="1:14" s="10" customFormat="1" ht="76.5" customHeight="1">
      <c r="A13" s="60"/>
      <c r="B13" s="63"/>
      <c r="C13" s="63"/>
      <c r="D13" s="27" t="s">
        <v>101</v>
      </c>
      <c r="E13" s="27" t="s">
        <v>95</v>
      </c>
      <c r="F13" s="27" t="s">
        <v>56</v>
      </c>
      <c r="G13" s="24">
        <v>42003</v>
      </c>
      <c r="H13" s="66"/>
      <c r="I13" s="23" t="s">
        <v>65</v>
      </c>
      <c r="J13" s="23" t="s">
        <v>75</v>
      </c>
      <c r="K13" s="25"/>
      <c r="L13" s="23"/>
      <c r="M13" s="23"/>
      <c r="N13" s="23"/>
    </row>
    <row r="14" spans="1:14" s="10" customFormat="1" ht="142.5" customHeight="1">
      <c r="A14" s="60"/>
      <c r="B14" s="63"/>
      <c r="C14" s="63"/>
      <c r="D14" s="23" t="s">
        <v>82</v>
      </c>
      <c r="E14" s="23" t="s">
        <v>96</v>
      </c>
      <c r="F14" s="23" t="s">
        <v>97</v>
      </c>
      <c r="G14" s="24">
        <v>42003</v>
      </c>
      <c r="H14" s="66"/>
      <c r="I14" s="23" t="s">
        <v>67</v>
      </c>
      <c r="J14" s="23" t="s">
        <v>76</v>
      </c>
      <c r="K14" s="25"/>
      <c r="L14" s="23"/>
      <c r="M14" s="23"/>
      <c r="N14" s="23"/>
    </row>
    <row r="15" spans="1:14" s="10" customFormat="1" ht="105.75" customHeight="1">
      <c r="A15" s="60"/>
      <c r="B15" s="63"/>
      <c r="C15" s="63"/>
      <c r="D15" s="23" t="s">
        <v>83</v>
      </c>
      <c r="E15" s="23" t="s">
        <v>98</v>
      </c>
      <c r="F15" s="23" t="s">
        <v>57</v>
      </c>
      <c r="G15" s="24">
        <v>42003</v>
      </c>
      <c r="H15" s="66"/>
      <c r="I15" s="23" t="s">
        <v>69</v>
      </c>
      <c r="J15" s="23" t="s">
        <v>77</v>
      </c>
      <c r="K15" s="25"/>
      <c r="L15" s="23"/>
      <c r="M15" s="23"/>
      <c r="N15" s="23"/>
    </row>
    <row r="16" spans="1:14" s="10" customFormat="1" ht="102.75" customHeight="1">
      <c r="A16" s="60"/>
      <c r="B16" s="63"/>
      <c r="C16" s="63"/>
      <c r="D16" s="23" t="s">
        <v>59</v>
      </c>
      <c r="E16" s="23" t="s">
        <v>60</v>
      </c>
      <c r="F16" s="23" t="s">
        <v>54</v>
      </c>
      <c r="G16" s="24">
        <v>42003</v>
      </c>
      <c r="H16" s="66"/>
      <c r="I16" s="23" t="s">
        <v>65</v>
      </c>
      <c r="J16" s="23" t="s">
        <v>75</v>
      </c>
      <c r="K16" s="25"/>
      <c r="L16" s="23"/>
      <c r="M16" s="23"/>
      <c r="N16" s="23"/>
    </row>
    <row r="17" spans="1:14" s="10" customFormat="1" ht="180" customHeight="1">
      <c r="A17" s="60"/>
      <c r="B17" s="63"/>
      <c r="C17" s="63"/>
      <c r="D17" s="23" t="s">
        <v>84</v>
      </c>
      <c r="E17" s="23" t="s">
        <v>61</v>
      </c>
      <c r="F17" s="23" t="s">
        <v>62</v>
      </c>
      <c r="G17" s="24">
        <v>42003</v>
      </c>
      <c r="H17" s="66"/>
      <c r="I17" s="23" t="s">
        <v>65</v>
      </c>
      <c r="J17" s="23" t="s">
        <v>79</v>
      </c>
      <c r="K17" s="25"/>
      <c r="L17" s="23"/>
      <c r="M17" s="23"/>
      <c r="N17" s="23"/>
    </row>
    <row r="18" spans="1:14" s="10" customFormat="1" ht="75" customHeight="1">
      <c r="A18" s="60"/>
      <c r="B18" s="63"/>
      <c r="C18" s="63"/>
      <c r="D18" s="23" t="s">
        <v>100</v>
      </c>
      <c r="E18" s="23" t="s">
        <v>99</v>
      </c>
      <c r="F18" s="23" t="s">
        <v>63</v>
      </c>
      <c r="G18" s="24">
        <v>42003</v>
      </c>
      <c r="H18" s="66"/>
      <c r="I18" s="23" t="s">
        <v>65</v>
      </c>
      <c r="J18" s="23" t="s">
        <v>75</v>
      </c>
      <c r="K18" s="25"/>
      <c r="L18" s="23"/>
      <c r="M18" s="23"/>
      <c r="N18" s="23"/>
    </row>
    <row r="19" spans="1:14" s="10" customFormat="1" ht="80.25" customHeight="1">
      <c r="A19" s="60"/>
      <c r="B19" s="63"/>
      <c r="C19" s="63"/>
      <c r="D19" s="23" t="s">
        <v>85</v>
      </c>
      <c r="E19" s="23" t="s">
        <v>89</v>
      </c>
      <c r="F19" s="23" t="s">
        <v>64</v>
      </c>
      <c r="G19" s="24">
        <v>42003</v>
      </c>
      <c r="H19" s="66"/>
      <c r="I19" s="23" t="s">
        <v>65</v>
      </c>
      <c r="J19" s="23" t="s">
        <v>78</v>
      </c>
      <c r="K19" s="25"/>
      <c r="L19" s="23"/>
      <c r="M19" s="25"/>
      <c r="N19" s="25"/>
    </row>
    <row r="20" spans="1:14" s="10" customFormat="1" ht="68.25" customHeight="1">
      <c r="A20" s="60"/>
      <c r="B20" s="63"/>
      <c r="C20" s="63"/>
      <c r="D20" s="26" t="s">
        <v>87</v>
      </c>
      <c r="E20" s="26" t="s">
        <v>88</v>
      </c>
      <c r="F20" s="26" t="s">
        <v>70</v>
      </c>
      <c r="G20" s="24">
        <v>42003</v>
      </c>
      <c r="H20" s="66"/>
      <c r="I20" s="23" t="s">
        <v>52</v>
      </c>
      <c r="J20" s="23" t="s">
        <v>75</v>
      </c>
      <c r="K20" s="26"/>
      <c r="L20" s="26"/>
      <c r="M20" s="26"/>
      <c r="N20" s="26"/>
    </row>
    <row r="21" spans="1:14" s="10" customFormat="1" ht="117.75" customHeight="1">
      <c r="A21" s="60"/>
      <c r="B21" s="63"/>
      <c r="C21" s="63"/>
      <c r="D21" s="23" t="s">
        <v>49</v>
      </c>
      <c r="E21" s="23" t="s">
        <v>106</v>
      </c>
      <c r="F21" s="23" t="s">
        <v>105</v>
      </c>
      <c r="G21" s="24">
        <v>42003</v>
      </c>
      <c r="H21" s="66"/>
      <c r="I21" s="23" t="s">
        <v>71</v>
      </c>
      <c r="J21" s="23" t="s">
        <v>105</v>
      </c>
      <c r="K21" s="25"/>
      <c r="L21" s="23"/>
      <c r="M21" s="23"/>
      <c r="N21" s="23"/>
    </row>
    <row r="22" spans="1:14" s="10" customFormat="1" ht="46.5" customHeight="1">
      <c r="A22" s="60"/>
      <c r="B22" s="63"/>
      <c r="C22" s="63"/>
      <c r="D22" s="23" t="s">
        <v>102</v>
      </c>
      <c r="E22" s="23" t="s">
        <v>103</v>
      </c>
      <c r="F22" s="23" t="s">
        <v>104</v>
      </c>
      <c r="G22" s="24">
        <v>41974</v>
      </c>
      <c r="H22" s="66"/>
      <c r="I22" s="23" t="s">
        <v>71</v>
      </c>
      <c r="J22" s="23" t="s">
        <v>107</v>
      </c>
      <c r="K22" s="25"/>
      <c r="L22" s="23"/>
      <c r="M22" s="23"/>
      <c r="N22" s="23"/>
    </row>
    <row r="23" spans="1:14" s="10" customFormat="1" ht="120">
      <c r="A23" s="23" t="s">
        <v>16</v>
      </c>
      <c r="B23" s="64"/>
      <c r="C23" s="64"/>
      <c r="D23" s="23" t="s">
        <v>86</v>
      </c>
      <c r="E23" s="23" t="s">
        <v>58</v>
      </c>
      <c r="F23" s="23" t="s">
        <v>54</v>
      </c>
      <c r="G23" s="24">
        <v>42003</v>
      </c>
      <c r="H23" s="67"/>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61" t="s">
        <v>52</v>
      </c>
      <c r="C29" s="61"/>
      <c r="D29" s="61"/>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68" t="s">
        <v>10</v>
      </c>
      <c r="B1" s="68"/>
      <c r="C1" s="68"/>
      <c r="D1" s="68"/>
      <c r="E1" s="68"/>
      <c r="F1" s="68"/>
      <c r="G1" s="68"/>
      <c r="H1" s="68"/>
      <c r="I1" s="68"/>
      <c r="J1" s="68"/>
      <c r="K1" s="68"/>
      <c r="L1" s="68"/>
      <c r="M1" s="68"/>
      <c r="N1" s="68"/>
    </row>
    <row r="2" spans="1:14" ht="55.5" customHeight="1">
      <c r="A2" s="42" t="s">
        <v>3</v>
      </c>
      <c r="B2" s="69" t="s">
        <v>0</v>
      </c>
      <c r="C2" s="70"/>
      <c r="D2" s="70"/>
      <c r="E2" s="70"/>
      <c r="F2" s="70"/>
      <c r="G2" s="70"/>
      <c r="H2" s="70"/>
      <c r="I2" s="70"/>
      <c r="J2" s="70"/>
      <c r="K2" s="70"/>
      <c r="L2" s="70"/>
      <c r="M2" s="70"/>
      <c r="N2" s="71"/>
    </row>
    <row r="3" spans="1:14" ht="55.5" customHeight="1">
      <c r="A3" s="42" t="s">
        <v>4</v>
      </c>
      <c r="B3" s="69" t="s">
        <v>1</v>
      </c>
      <c r="C3" s="70"/>
      <c r="D3" s="70"/>
      <c r="E3" s="70"/>
      <c r="F3" s="70"/>
      <c r="G3" s="70"/>
      <c r="H3" s="70"/>
      <c r="I3" s="70"/>
      <c r="J3" s="70"/>
      <c r="K3" s="70"/>
      <c r="L3" s="70"/>
      <c r="M3" s="70"/>
      <c r="N3" s="71"/>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60" t="s">
        <v>263</v>
      </c>
      <c r="C6" s="60"/>
      <c r="D6" s="60"/>
      <c r="E6" s="60"/>
      <c r="F6" s="60"/>
      <c r="G6" s="60"/>
      <c r="H6" s="60" t="s">
        <v>264</v>
      </c>
      <c r="I6" s="72"/>
      <c r="J6" s="72"/>
      <c r="K6" s="72"/>
      <c r="L6" s="72"/>
      <c r="M6" s="72"/>
      <c r="N6" s="72"/>
    </row>
    <row r="7" spans="1:14" ht="33.75" customHeight="1">
      <c r="A7" s="79" t="s">
        <v>204</v>
      </c>
      <c r="B7" s="79" t="s">
        <v>205</v>
      </c>
      <c r="C7" s="79" t="s">
        <v>206</v>
      </c>
      <c r="D7" s="79" t="s">
        <v>12</v>
      </c>
      <c r="E7" s="79" t="s">
        <v>13</v>
      </c>
      <c r="F7" s="79" t="s">
        <v>2</v>
      </c>
      <c r="G7" s="79" t="s">
        <v>9</v>
      </c>
      <c r="H7" s="79" t="s">
        <v>207</v>
      </c>
      <c r="I7" s="79" t="s">
        <v>7</v>
      </c>
      <c r="J7" s="79" t="s">
        <v>108</v>
      </c>
      <c r="K7" s="59" t="s">
        <v>269</v>
      </c>
      <c r="L7" s="59"/>
      <c r="M7" s="59" t="s">
        <v>270</v>
      </c>
      <c r="N7" s="59"/>
    </row>
    <row r="8" spans="1:14" ht="69.95" customHeight="1">
      <c r="A8" s="79"/>
      <c r="B8" s="79"/>
      <c r="C8" s="79"/>
      <c r="D8" s="79"/>
      <c r="E8" s="79"/>
      <c r="F8" s="79"/>
      <c r="G8" s="79"/>
      <c r="H8" s="79"/>
      <c r="I8" s="79"/>
      <c r="J8" s="79"/>
      <c r="K8" s="46" t="s">
        <v>208</v>
      </c>
      <c r="L8" s="53" t="s">
        <v>272</v>
      </c>
      <c r="M8" s="46" t="s">
        <v>208</v>
      </c>
      <c r="N8" s="53" t="s">
        <v>272</v>
      </c>
    </row>
    <row r="9" spans="1:14" s="43" customFormat="1" ht="99" customHeight="1">
      <c r="A9" s="76" t="s">
        <v>209</v>
      </c>
      <c r="B9" s="35" t="s">
        <v>265</v>
      </c>
      <c r="C9" s="47" t="s">
        <v>36</v>
      </c>
      <c r="D9" s="48" t="s">
        <v>266</v>
      </c>
      <c r="E9" s="48" t="s">
        <v>267</v>
      </c>
      <c r="F9" s="48" t="s">
        <v>210</v>
      </c>
      <c r="G9" s="49">
        <v>42004</v>
      </c>
      <c r="H9" s="73" t="s">
        <v>51</v>
      </c>
      <c r="I9" s="48" t="s">
        <v>212</v>
      </c>
      <c r="J9" s="48" t="s">
        <v>211</v>
      </c>
      <c r="K9" s="42"/>
      <c r="L9" s="42"/>
      <c r="M9" s="42"/>
      <c r="N9" s="42"/>
    </row>
    <row r="10" spans="1:14" s="43" customFormat="1" ht="59.25" customHeight="1">
      <c r="A10" s="76"/>
      <c r="B10" s="77" t="s">
        <v>28</v>
      </c>
      <c r="C10" s="76" t="s">
        <v>37</v>
      </c>
      <c r="D10" s="48" t="s">
        <v>213</v>
      </c>
      <c r="E10" s="48" t="s">
        <v>214</v>
      </c>
      <c r="F10" s="48" t="s">
        <v>215</v>
      </c>
      <c r="G10" s="49">
        <v>42004</v>
      </c>
      <c r="H10" s="74"/>
      <c r="I10" s="48" t="s">
        <v>212</v>
      </c>
      <c r="J10" s="48" t="s">
        <v>216</v>
      </c>
      <c r="K10" s="30"/>
      <c r="L10" s="28"/>
      <c r="M10" s="28"/>
      <c r="N10" s="28"/>
    </row>
    <row r="11" spans="1:14" s="43" customFormat="1" ht="45">
      <c r="A11" s="76"/>
      <c r="B11" s="77"/>
      <c r="C11" s="76"/>
      <c r="D11" s="48" t="s">
        <v>217</v>
      </c>
      <c r="E11" s="48" t="s">
        <v>218</v>
      </c>
      <c r="F11" s="48" t="s">
        <v>219</v>
      </c>
      <c r="G11" s="49">
        <v>41670</v>
      </c>
      <c r="H11" s="74"/>
      <c r="I11" s="48" t="s">
        <v>212</v>
      </c>
      <c r="J11" s="48" t="s">
        <v>220</v>
      </c>
      <c r="K11" s="30"/>
      <c r="L11" s="28"/>
      <c r="M11" s="28"/>
      <c r="N11" s="28"/>
    </row>
    <row r="12" spans="1:14" s="43" customFormat="1" ht="41.85" customHeight="1">
      <c r="A12" s="76"/>
      <c r="B12" s="77"/>
      <c r="C12" s="76"/>
      <c r="D12" s="35" t="s">
        <v>221</v>
      </c>
      <c r="E12" s="35" t="s">
        <v>222</v>
      </c>
      <c r="F12" s="35" t="s">
        <v>223</v>
      </c>
      <c r="G12" s="49">
        <v>42004</v>
      </c>
      <c r="H12" s="74"/>
      <c r="I12" s="48" t="s">
        <v>212</v>
      </c>
      <c r="J12" s="48" t="s">
        <v>224</v>
      </c>
      <c r="K12" s="30"/>
      <c r="L12" s="28"/>
      <c r="M12" s="28"/>
      <c r="N12" s="28"/>
    </row>
    <row r="13" spans="1:14" s="43" customFormat="1" ht="50.65" customHeight="1">
      <c r="A13" s="76"/>
      <c r="B13" s="77"/>
      <c r="C13" s="76"/>
      <c r="D13" s="48" t="s">
        <v>225</v>
      </c>
      <c r="E13" s="28" t="s">
        <v>226</v>
      </c>
      <c r="F13" s="28" t="s">
        <v>227</v>
      </c>
      <c r="G13" s="49">
        <v>42004</v>
      </c>
      <c r="H13" s="74"/>
      <c r="I13" s="48" t="s">
        <v>212</v>
      </c>
      <c r="J13" s="48" t="s">
        <v>224</v>
      </c>
      <c r="K13" s="30"/>
      <c r="L13" s="28"/>
      <c r="M13" s="28"/>
      <c r="N13" s="28"/>
    </row>
    <row r="14" spans="1:14" s="43" customFormat="1" ht="96.75" customHeight="1">
      <c r="A14" s="76"/>
      <c r="B14" s="50" t="s">
        <v>23</v>
      </c>
      <c r="C14" s="76"/>
      <c r="D14" s="48" t="s">
        <v>228</v>
      </c>
      <c r="E14" s="28" t="s">
        <v>229</v>
      </c>
      <c r="F14" s="48" t="s">
        <v>230</v>
      </c>
      <c r="G14" s="49">
        <v>42004</v>
      </c>
      <c r="H14" s="74"/>
      <c r="I14" s="48" t="s">
        <v>212</v>
      </c>
      <c r="J14" s="48" t="s">
        <v>231</v>
      </c>
      <c r="K14" s="30"/>
      <c r="L14" s="28"/>
      <c r="M14" s="28"/>
      <c r="N14" s="28"/>
    </row>
    <row r="15" spans="1:14" s="43" customFormat="1" ht="87.75" customHeight="1">
      <c r="A15" s="76"/>
      <c r="B15" s="78" t="s">
        <v>232</v>
      </c>
      <c r="C15" s="78" t="s">
        <v>36</v>
      </c>
      <c r="D15" s="48" t="s">
        <v>233</v>
      </c>
      <c r="E15" s="48" t="s">
        <v>234</v>
      </c>
      <c r="F15" s="48" t="s">
        <v>219</v>
      </c>
      <c r="G15" s="49">
        <v>42004</v>
      </c>
      <c r="H15" s="74"/>
      <c r="I15" s="48" t="s">
        <v>212</v>
      </c>
      <c r="J15" s="48" t="s">
        <v>220</v>
      </c>
      <c r="K15" s="30"/>
      <c r="L15" s="28"/>
      <c r="M15" s="28"/>
      <c r="N15" s="28"/>
    </row>
    <row r="16" spans="1:14" s="43" customFormat="1" ht="45">
      <c r="A16" s="76"/>
      <c r="B16" s="78"/>
      <c r="C16" s="78"/>
      <c r="D16" s="48" t="s">
        <v>235</v>
      </c>
      <c r="E16" s="48" t="s">
        <v>236</v>
      </c>
      <c r="F16" s="48" t="s">
        <v>237</v>
      </c>
      <c r="G16" s="49">
        <v>42004</v>
      </c>
      <c r="H16" s="74"/>
      <c r="I16" s="48" t="s">
        <v>212</v>
      </c>
      <c r="J16" s="48" t="s">
        <v>220</v>
      </c>
      <c r="K16" s="30"/>
      <c r="L16" s="28"/>
      <c r="M16" s="28"/>
      <c r="N16" s="28"/>
    </row>
    <row r="17" spans="1:14" s="43" customFormat="1" ht="40.35" customHeight="1">
      <c r="A17" s="76"/>
      <c r="B17" s="78"/>
      <c r="C17" s="78"/>
      <c r="D17" s="48" t="s">
        <v>238</v>
      </c>
      <c r="E17" s="48" t="s">
        <v>239</v>
      </c>
      <c r="F17" s="48" t="s">
        <v>240</v>
      </c>
      <c r="G17" s="49">
        <v>42004</v>
      </c>
      <c r="H17" s="74"/>
      <c r="I17" s="48"/>
      <c r="J17" s="48" t="s">
        <v>231</v>
      </c>
      <c r="K17" s="30"/>
      <c r="L17" s="28"/>
      <c r="M17" s="28"/>
      <c r="N17" s="28"/>
    </row>
    <row r="18" spans="1:14" s="43" customFormat="1" ht="45">
      <c r="A18" s="76"/>
      <c r="B18" s="78"/>
      <c r="C18" s="78"/>
      <c r="D18" s="48" t="s">
        <v>241</v>
      </c>
      <c r="E18" s="48" t="s">
        <v>242</v>
      </c>
      <c r="F18" s="48" t="s">
        <v>243</v>
      </c>
      <c r="G18" s="49">
        <v>42004</v>
      </c>
      <c r="H18" s="74"/>
      <c r="I18" s="48" t="s">
        <v>212</v>
      </c>
      <c r="J18" s="48" t="s">
        <v>220</v>
      </c>
      <c r="K18" s="30"/>
      <c r="L18" s="28"/>
      <c r="M18" s="28"/>
      <c r="N18" s="28"/>
    </row>
    <row r="19" spans="1:14" s="43" customFormat="1" ht="45">
      <c r="A19" s="76"/>
      <c r="B19" s="78"/>
      <c r="C19" s="78"/>
      <c r="D19" s="48" t="s">
        <v>244</v>
      </c>
      <c r="E19" s="48" t="s">
        <v>245</v>
      </c>
      <c r="F19" s="48" t="s">
        <v>243</v>
      </c>
      <c r="G19" s="49">
        <v>42004</v>
      </c>
      <c r="H19" s="74"/>
      <c r="I19" s="48" t="s">
        <v>212</v>
      </c>
      <c r="J19" s="48" t="s">
        <v>220</v>
      </c>
      <c r="K19" s="30"/>
      <c r="L19" s="28"/>
      <c r="M19" s="28"/>
      <c r="N19" s="28"/>
    </row>
    <row r="20" spans="1:14" s="43" customFormat="1" ht="74.25" customHeight="1">
      <c r="A20" s="76"/>
      <c r="B20" s="48" t="s">
        <v>29</v>
      </c>
      <c r="C20" s="48" t="s">
        <v>36</v>
      </c>
      <c r="D20" s="48" t="s">
        <v>246</v>
      </c>
      <c r="E20" s="28" t="s">
        <v>247</v>
      </c>
      <c r="F20" s="54" t="s">
        <v>248</v>
      </c>
      <c r="G20" s="49">
        <v>42004</v>
      </c>
      <c r="H20" s="74"/>
      <c r="I20" s="48" t="s">
        <v>212</v>
      </c>
      <c r="J20" s="51" t="s">
        <v>249</v>
      </c>
      <c r="K20" s="30"/>
      <c r="L20" s="28"/>
      <c r="M20" s="28"/>
      <c r="N20" s="28"/>
    </row>
    <row r="21" spans="1:14" s="43" customFormat="1" ht="94.9" customHeight="1">
      <c r="A21" s="76"/>
      <c r="B21" s="48" t="s">
        <v>47</v>
      </c>
      <c r="C21" s="48" t="s">
        <v>37</v>
      </c>
      <c r="D21" s="48" t="s">
        <v>250</v>
      </c>
      <c r="E21" s="28" t="s">
        <v>251</v>
      </c>
      <c r="F21" s="48" t="s">
        <v>252</v>
      </c>
      <c r="G21" s="49">
        <v>42004</v>
      </c>
      <c r="H21" s="75"/>
      <c r="I21" s="48" t="s">
        <v>212</v>
      </c>
      <c r="J21" s="48" t="s">
        <v>253</v>
      </c>
      <c r="K21" s="30"/>
      <c r="L21" s="28"/>
      <c r="M21" s="28"/>
      <c r="N21" s="28"/>
    </row>
    <row r="22" spans="1:14" s="43" customFormat="1" ht="49.35" customHeight="1">
      <c r="A22" s="76"/>
      <c r="B22" s="76" t="s">
        <v>28</v>
      </c>
      <c r="C22" s="76" t="s">
        <v>37</v>
      </c>
      <c r="D22" s="48" t="s">
        <v>254</v>
      </c>
      <c r="E22" s="28" t="s">
        <v>255</v>
      </c>
      <c r="F22" s="48" t="s">
        <v>256</v>
      </c>
      <c r="G22" s="49">
        <v>42004</v>
      </c>
      <c r="H22" s="52" t="s">
        <v>258</v>
      </c>
      <c r="I22" s="48" t="s">
        <v>212</v>
      </c>
      <c r="J22" s="48" t="s">
        <v>257</v>
      </c>
      <c r="K22" s="30"/>
      <c r="L22" s="28"/>
      <c r="M22" s="28"/>
      <c r="N22" s="28"/>
    </row>
    <row r="23" spans="1:14" s="43" customFormat="1" ht="61.7" customHeight="1">
      <c r="A23" s="76"/>
      <c r="B23" s="76"/>
      <c r="C23" s="76"/>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61" t="s">
        <v>212</v>
      </c>
      <c r="C29" s="61"/>
      <c r="D29" s="61"/>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68" t="s">
        <v>10</v>
      </c>
      <c r="B1" s="68"/>
      <c r="C1" s="68"/>
      <c r="D1" s="68"/>
      <c r="E1" s="68"/>
      <c r="F1" s="68"/>
      <c r="G1" s="68"/>
      <c r="H1" s="68"/>
      <c r="I1" s="68"/>
      <c r="J1" s="68"/>
      <c r="K1" s="68"/>
      <c r="L1" s="68"/>
      <c r="M1" s="68"/>
      <c r="N1" s="68"/>
    </row>
    <row r="2" spans="1:14" ht="35.25" customHeight="1">
      <c r="A2" s="17" t="s">
        <v>3</v>
      </c>
      <c r="B2" s="60" t="s">
        <v>0</v>
      </c>
      <c r="C2" s="60"/>
      <c r="D2" s="60"/>
      <c r="E2" s="60"/>
      <c r="F2" s="60"/>
      <c r="G2" s="60"/>
      <c r="H2" s="60"/>
      <c r="I2" s="60"/>
      <c r="J2" s="60"/>
      <c r="K2" s="60"/>
      <c r="L2" s="60"/>
      <c r="M2" s="60"/>
      <c r="N2" s="60"/>
    </row>
    <row r="3" spans="1:14" ht="35.25" customHeight="1">
      <c r="A3" s="17" t="s">
        <v>4</v>
      </c>
      <c r="B3" s="60" t="s">
        <v>1</v>
      </c>
      <c r="C3" s="60"/>
      <c r="D3" s="60"/>
      <c r="E3" s="60"/>
      <c r="F3" s="60"/>
      <c r="G3" s="60"/>
      <c r="H3" s="60"/>
      <c r="I3" s="60"/>
      <c r="J3" s="60"/>
      <c r="K3" s="60"/>
      <c r="L3" s="60"/>
      <c r="M3" s="60"/>
      <c r="N3" s="60"/>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60" t="s">
        <v>200</v>
      </c>
      <c r="C6" s="60"/>
      <c r="D6" s="60"/>
      <c r="E6" s="60"/>
      <c r="F6" s="60"/>
      <c r="G6" s="60"/>
      <c r="H6" s="60" t="s">
        <v>201</v>
      </c>
      <c r="I6" s="60"/>
      <c r="J6" s="72"/>
      <c r="K6" s="72"/>
      <c r="L6" s="72"/>
      <c r="M6" s="72"/>
      <c r="N6" s="72"/>
    </row>
    <row r="7" spans="1:14" s="2" customFormat="1" ht="24" customHeight="1">
      <c r="A7" s="59" t="s">
        <v>190</v>
      </c>
      <c r="B7" s="59" t="s">
        <v>191</v>
      </c>
      <c r="C7" s="59" t="s">
        <v>192</v>
      </c>
      <c r="D7" s="59" t="s">
        <v>12</v>
      </c>
      <c r="E7" s="59" t="s">
        <v>13</v>
      </c>
      <c r="F7" s="59" t="s">
        <v>2</v>
      </c>
      <c r="G7" s="59" t="s">
        <v>9</v>
      </c>
      <c r="H7" s="59" t="s">
        <v>193</v>
      </c>
      <c r="I7" s="59" t="s">
        <v>7</v>
      </c>
      <c r="J7" s="59" t="s">
        <v>108</v>
      </c>
      <c r="K7" s="59" t="s">
        <v>269</v>
      </c>
      <c r="L7" s="59"/>
      <c r="M7" s="59" t="s">
        <v>270</v>
      </c>
      <c r="N7" s="59"/>
    </row>
    <row r="8" spans="1:14" ht="15.75">
      <c r="A8" s="59"/>
      <c r="B8" s="59"/>
      <c r="C8" s="59"/>
      <c r="D8" s="59"/>
      <c r="E8" s="59"/>
      <c r="F8" s="59"/>
      <c r="G8" s="59"/>
      <c r="H8" s="59"/>
      <c r="I8" s="59"/>
      <c r="J8" s="59"/>
      <c r="K8" s="21" t="s">
        <v>14</v>
      </c>
      <c r="L8" s="53" t="s">
        <v>272</v>
      </c>
      <c r="M8" s="21" t="s">
        <v>14</v>
      </c>
      <c r="N8" s="53" t="s">
        <v>272</v>
      </c>
    </row>
    <row r="9" spans="1:14" ht="58.5" customHeight="1">
      <c r="A9" s="60" t="s">
        <v>109</v>
      </c>
      <c r="B9" s="60" t="s">
        <v>110</v>
      </c>
      <c r="C9" s="72" t="s">
        <v>111</v>
      </c>
      <c r="D9" s="28" t="s">
        <v>112</v>
      </c>
      <c r="E9" s="28" t="s">
        <v>113</v>
      </c>
      <c r="F9" s="28" t="s">
        <v>114</v>
      </c>
      <c r="G9" s="40" t="s">
        <v>116</v>
      </c>
      <c r="H9" s="17" t="s">
        <v>117</v>
      </c>
      <c r="I9" s="17" t="s">
        <v>118</v>
      </c>
      <c r="J9" s="28" t="s">
        <v>115</v>
      </c>
      <c r="K9" s="17"/>
      <c r="L9" s="17"/>
      <c r="M9" s="17"/>
      <c r="N9" s="17"/>
    </row>
    <row r="10" spans="1:14" ht="66" customHeight="1">
      <c r="A10" s="60"/>
      <c r="B10" s="60"/>
      <c r="C10" s="72"/>
      <c r="D10" s="28" t="s">
        <v>119</v>
      </c>
      <c r="E10" s="28" t="s">
        <v>120</v>
      </c>
      <c r="F10" s="28" t="s">
        <v>121</v>
      </c>
      <c r="G10" s="40" t="s">
        <v>116</v>
      </c>
      <c r="H10" s="17" t="s">
        <v>117</v>
      </c>
      <c r="I10" s="17" t="s">
        <v>123</v>
      </c>
      <c r="J10" s="28" t="s">
        <v>122</v>
      </c>
      <c r="K10" s="17"/>
      <c r="L10" s="17"/>
      <c r="M10" s="17"/>
      <c r="N10" s="17"/>
    </row>
    <row r="11" spans="1:14" ht="99" customHeight="1">
      <c r="A11" s="60"/>
      <c r="B11" s="60"/>
      <c r="C11" s="72"/>
      <c r="D11" s="29" t="s">
        <v>124</v>
      </c>
      <c r="E11" s="39" t="s">
        <v>194</v>
      </c>
      <c r="F11" s="28" t="s">
        <v>195</v>
      </c>
      <c r="G11" s="40" t="s">
        <v>116</v>
      </c>
      <c r="H11" s="17" t="s">
        <v>117</v>
      </c>
      <c r="I11" s="28" t="s">
        <v>126</v>
      </c>
      <c r="J11" s="28" t="s">
        <v>125</v>
      </c>
      <c r="K11" s="31"/>
      <c r="L11" s="17"/>
      <c r="M11" s="17"/>
      <c r="N11" s="17"/>
    </row>
    <row r="12" spans="1:14" ht="89.25" customHeight="1">
      <c r="A12" s="60"/>
      <c r="B12" s="60"/>
      <c r="C12" s="72"/>
      <c r="D12" s="29" t="s">
        <v>127</v>
      </c>
      <c r="E12" s="28" t="s">
        <v>128</v>
      </c>
      <c r="F12" s="28" t="s">
        <v>129</v>
      </c>
      <c r="G12" s="40" t="s">
        <v>116</v>
      </c>
      <c r="H12" s="17" t="s">
        <v>268</v>
      </c>
      <c r="I12" s="28" t="s">
        <v>131</v>
      </c>
      <c r="J12" s="28" t="s">
        <v>130</v>
      </c>
      <c r="K12" s="31"/>
      <c r="L12" s="17"/>
      <c r="M12" s="17"/>
      <c r="N12" s="17"/>
    </row>
    <row r="13" spans="1:14" ht="36.75" customHeight="1">
      <c r="A13" s="60"/>
      <c r="B13" s="60"/>
      <c r="C13" s="72"/>
      <c r="D13" s="80" t="s">
        <v>132</v>
      </c>
      <c r="E13" s="28" t="s">
        <v>133</v>
      </c>
      <c r="F13" s="28" t="s">
        <v>134</v>
      </c>
      <c r="G13" s="40" t="s">
        <v>116</v>
      </c>
      <c r="H13" s="17" t="s">
        <v>117</v>
      </c>
      <c r="I13" s="28" t="s">
        <v>135</v>
      </c>
      <c r="J13" s="28" t="s">
        <v>130</v>
      </c>
      <c r="K13" s="31"/>
      <c r="L13" s="17"/>
      <c r="M13" s="17"/>
      <c r="N13" s="17"/>
    </row>
    <row r="14" spans="1:14" ht="39" customHeight="1">
      <c r="A14" s="60"/>
      <c r="B14" s="60"/>
      <c r="C14" s="72"/>
      <c r="D14" s="80"/>
      <c r="E14" s="28" t="s">
        <v>136</v>
      </c>
      <c r="F14" s="28" t="s">
        <v>137</v>
      </c>
      <c r="G14" s="40" t="s">
        <v>116</v>
      </c>
      <c r="H14" s="32" t="s">
        <v>139</v>
      </c>
      <c r="I14" s="28" t="s">
        <v>135</v>
      </c>
      <c r="J14" s="28" t="s">
        <v>138</v>
      </c>
      <c r="K14" s="31"/>
      <c r="L14" s="17"/>
      <c r="M14" s="17"/>
      <c r="N14" s="17"/>
    </row>
    <row r="15" spans="1:14" ht="86.25" customHeight="1">
      <c r="A15" s="60"/>
      <c r="B15" s="60"/>
      <c r="C15" s="72"/>
      <c r="D15" s="29" t="s">
        <v>140</v>
      </c>
      <c r="E15" s="28" t="s">
        <v>141</v>
      </c>
      <c r="F15" s="28" t="s">
        <v>142</v>
      </c>
      <c r="G15" s="40" t="s">
        <v>116</v>
      </c>
      <c r="H15" s="17" t="s">
        <v>268</v>
      </c>
      <c r="I15" s="28" t="s">
        <v>144</v>
      </c>
      <c r="J15" s="28" t="s">
        <v>143</v>
      </c>
      <c r="K15" s="31"/>
      <c r="L15" s="17"/>
      <c r="M15" s="17"/>
      <c r="N15" s="17"/>
    </row>
    <row r="16" spans="1:14" ht="66" customHeight="1">
      <c r="A16" s="60"/>
      <c r="B16" s="60"/>
      <c r="C16" s="72"/>
      <c r="D16" s="29" t="s">
        <v>145</v>
      </c>
      <c r="E16" s="28" t="s">
        <v>146</v>
      </c>
      <c r="F16" s="28" t="s">
        <v>147</v>
      </c>
      <c r="G16" s="40" t="s">
        <v>116</v>
      </c>
      <c r="H16" s="17" t="s">
        <v>117</v>
      </c>
      <c r="I16" s="28" t="s">
        <v>123</v>
      </c>
      <c r="J16" s="28" t="s">
        <v>148</v>
      </c>
      <c r="K16" s="31"/>
      <c r="L16" s="17"/>
      <c r="M16" s="17"/>
      <c r="N16" s="17"/>
    </row>
    <row r="17" spans="1:14" ht="66" customHeight="1">
      <c r="A17" s="60"/>
      <c r="B17" s="60"/>
      <c r="C17" s="72"/>
      <c r="D17" s="29" t="s">
        <v>149</v>
      </c>
      <c r="E17" s="28" t="s">
        <v>150</v>
      </c>
      <c r="F17" s="28" t="s">
        <v>151</v>
      </c>
      <c r="G17" s="40" t="s">
        <v>116</v>
      </c>
      <c r="H17" s="17" t="s">
        <v>117</v>
      </c>
      <c r="I17" s="28" t="s">
        <v>123</v>
      </c>
      <c r="J17" s="28" t="s">
        <v>152</v>
      </c>
      <c r="K17" s="31"/>
      <c r="L17" s="17"/>
      <c r="M17" s="17"/>
      <c r="N17" s="17"/>
    </row>
    <row r="18" spans="1:14" ht="171" customHeight="1">
      <c r="A18" s="60"/>
      <c r="B18" s="60"/>
      <c r="C18" s="72"/>
      <c r="D18" s="33" t="s">
        <v>153</v>
      </c>
      <c r="E18" s="34" t="s">
        <v>196</v>
      </c>
      <c r="F18" s="34" t="s">
        <v>154</v>
      </c>
      <c r="G18" s="17" t="s">
        <v>197</v>
      </c>
      <c r="H18" s="17" t="s">
        <v>268</v>
      </c>
      <c r="I18" s="36" t="s">
        <v>123</v>
      </c>
      <c r="J18" s="35" t="s">
        <v>155</v>
      </c>
      <c r="K18" s="31"/>
      <c r="L18" s="17"/>
      <c r="M18" s="17"/>
      <c r="N18" s="17"/>
    </row>
    <row r="19" spans="1:14" ht="90" customHeight="1">
      <c r="A19" s="60" t="s">
        <v>19</v>
      </c>
      <c r="B19" s="60"/>
      <c r="C19" s="72"/>
      <c r="D19" s="37" t="s">
        <v>156</v>
      </c>
      <c r="E19" s="17" t="s">
        <v>157</v>
      </c>
      <c r="F19" s="17" t="s">
        <v>158</v>
      </c>
      <c r="G19" s="40" t="s">
        <v>116</v>
      </c>
      <c r="H19" s="17" t="s">
        <v>117</v>
      </c>
      <c r="I19" s="36"/>
      <c r="J19" s="17" t="s">
        <v>159</v>
      </c>
      <c r="K19" s="31"/>
      <c r="L19" s="17"/>
      <c r="M19" s="17"/>
      <c r="N19" s="17"/>
    </row>
    <row r="20" spans="1:14" ht="87" customHeight="1">
      <c r="A20" s="60"/>
      <c r="B20" s="60"/>
      <c r="C20" s="72"/>
      <c r="D20" s="38" t="s">
        <v>160</v>
      </c>
      <c r="E20" s="38" t="s">
        <v>161</v>
      </c>
      <c r="F20" s="38" t="s">
        <v>162</v>
      </c>
      <c r="G20" s="40" t="s">
        <v>116</v>
      </c>
      <c r="H20" s="38" t="s">
        <v>117</v>
      </c>
      <c r="I20" s="17" t="s">
        <v>123</v>
      </c>
      <c r="J20" s="38" t="s">
        <v>163</v>
      </c>
      <c r="K20" s="30"/>
      <c r="L20" s="17"/>
      <c r="M20" s="17"/>
      <c r="N20" s="17"/>
    </row>
    <row r="21" spans="1:14" ht="95.25" customHeight="1">
      <c r="A21" s="60"/>
      <c r="B21" s="60"/>
      <c r="C21" s="72"/>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61" t="s">
        <v>203</v>
      </c>
      <c r="C27" s="61"/>
      <c r="D27" s="61"/>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68" t="s">
        <v>10</v>
      </c>
      <c r="B1" s="68"/>
      <c r="C1" s="68"/>
      <c r="D1" s="68"/>
      <c r="E1" s="68"/>
      <c r="F1" s="68"/>
      <c r="G1" s="68"/>
      <c r="H1" s="68"/>
      <c r="I1" s="68"/>
      <c r="J1" s="68"/>
      <c r="K1" s="68"/>
      <c r="L1" s="68"/>
      <c r="M1" s="68"/>
      <c r="N1" s="68"/>
    </row>
    <row r="2" spans="1:14" ht="32.25" customHeight="1">
      <c r="A2" s="20" t="s">
        <v>3</v>
      </c>
      <c r="B2" s="60" t="s">
        <v>0</v>
      </c>
      <c r="C2" s="60"/>
      <c r="D2" s="60"/>
      <c r="E2" s="60"/>
      <c r="F2" s="60"/>
      <c r="G2" s="60"/>
      <c r="H2" s="60"/>
      <c r="I2" s="60"/>
      <c r="J2" s="60"/>
      <c r="K2" s="60"/>
      <c r="L2" s="60"/>
      <c r="M2" s="60"/>
      <c r="N2" s="60"/>
    </row>
    <row r="3" spans="1:14" ht="32.25" customHeight="1">
      <c r="A3" s="20" t="s">
        <v>4</v>
      </c>
      <c r="B3" s="60" t="s">
        <v>1</v>
      </c>
      <c r="C3" s="60"/>
      <c r="D3" s="60"/>
      <c r="E3" s="60"/>
      <c r="F3" s="60"/>
      <c r="G3" s="60"/>
      <c r="H3" s="60"/>
      <c r="I3" s="60"/>
      <c r="J3" s="60"/>
      <c r="K3" s="60"/>
      <c r="L3" s="60"/>
      <c r="M3" s="60"/>
      <c r="N3" s="60"/>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60" t="s">
        <v>200</v>
      </c>
      <c r="C6" s="60"/>
      <c r="D6" s="60"/>
      <c r="E6" s="60"/>
      <c r="F6" s="60"/>
      <c r="G6" s="60"/>
      <c r="H6" s="60" t="s">
        <v>201</v>
      </c>
      <c r="I6" s="60"/>
      <c r="J6" s="72"/>
      <c r="K6" s="72"/>
      <c r="L6" s="72"/>
      <c r="M6" s="72"/>
      <c r="N6" s="72"/>
    </row>
    <row r="7" spans="1:14" s="2" customFormat="1" ht="24" customHeight="1">
      <c r="A7" s="59" t="s">
        <v>190</v>
      </c>
      <c r="B7" s="59" t="s">
        <v>191</v>
      </c>
      <c r="C7" s="59" t="s">
        <v>192</v>
      </c>
      <c r="D7" s="59" t="s">
        <v>12</v>
      </c>
      <c r="E7" s="59" t="s">
        <v>13</v>
      </c>
      <c r="F7" s="59" t="s">
        <v>2</v>
      </c>
      <c r="G7" s="59" t="s">
        <v>9</v>
      </c>
      <c r="H7" s="59" t="s">
        <v>193</v>
      </c>
      <c r="I7" s="59" t="s">
        <v>7</v>
      </c>
      <c r="J7" s="59" t="s">
        <v>72</v>
      </c>
      <c r="K7" s="59" t="s">
        <v>269</v>
      </c>
      <c r="L7" s="59"/>
      <c r="M7" s="59" t="s">
        <v>270</v>
      </c>
      <c r="N7" s="59"/>
    </row>
    <row r="8" spans="1:14" ht="31.5">
      <c r="A8" s="59"/>
      <c r="B8" s="59"/>
      <c r="C8" s="59"/>
      <c r="D8" s="59"/>
      <c r="E8" s="59"/>
      <c r="F8" s="59"/>
      <c r="G8" s="59"/>
      <c r="H8" s="59"/>
      <c r="I8" s="59"/>
      <c r="J8" s="59"/>
      <c r="K8" s="21" t="s">
        <v>14</v>
      </c>
      <c r="L8" s="53" t="s">
        <v>272</v>
      </c>
      <c r="M8" s="21" t="s">
        <v>14</v>
      </c>
      <c r="N8" s="53" t="s">
        <v>272</v>
      </c>
    </row>
    <row r="9" spans="1:14" ht="101.25" customHeight="1">
      <c r="A9" s="65" t="s">
        <v>15</v>
      </c>
      <c r="B9" s="65" t="s">
        <v>28</v>
      </c>
      <c r="C9" s="65" t="s">
        <v>37</v>
      </c>
      <c r="D9" s="60" t="s">
        <v>168</v>
      </c>
      <c r="E9" s="20" t="s">
        <v>169</v>
      </c>
      <c r="F9" s="20" t="s">
        <v>170</v>
      </c>
      <c r="G9" s="22">
        <v>41974</v>
      </c>
      <c r="H9" s="81" t="s">
        <v>51</v>
      </c>
      <c r="I9" s="20" t="s">
        <v>172</v>
      </c>
      <c r="J9" s="20" t="s">
        <v>171</v>
      </c>
      <c r="K9" s="20"/>
      <c r="L9" s="20"/>
      <c r="M9" s="20"/>
      <c r="N9" s="20"/>
    </row>
    <row r="10" spans="1:14" ht="82.5" customHeight="1">
      <c r="A10" s="66"/>
      <c r="B10" s="66"/>
      <c r="C10" s="66"/>
      <c r="D10" s="60"/>
      <c r="E10" s="20" t="s">
        <v>173</v>
      </c>
      <c r="F10" s="20" t="s">
        <v>174</v>
      </c>
      <c r="G10" s="22">
        <v>41974</v>
      </c>
      <c r="H10" s="82"/>
      <c r="I10" s="20" t="s">
        <v>172</v>
      </c>
      <c r="J10" s="20" t="s">
        <v>175</v>
      </c>
      <c r="K10" s="20"/>
      <c r="L10" s="20"/>
      <c r="M10" s="20"/>
      <c r="N10" s="20"/>
    </row>
    <row r="11" spans="1:14" ht="95.25" customHeight="1">
      <c r="A11" s="66"/>
      <c r="B11" s="66"/>
      <c r="C11" s="66"/>
      <c r="D11" s="20" t="s">
        <v>176</v>
      </c>
      <c r="E11" s="20" t="s">
        <v>177</v>
      </c>
      <c r="F11" s="20" t="s">
        <v>178</v>
      </c>
      <c r="G11" s="22">
        <v>41974</v>
      </c>
      <c r="H11" s="82"/>
      <c r="I11" s="20" t="s">
        <v>172</v>
      </c>
      <c r="J11" s="20" t="s">
        <v>179</v>
      </c>
      <c r="K11" s="20"/>
      <c r="L11" s="20"/>
      <c r="M11" s="20"/>
      <c r="N11" s="20"/>
    </row>
    <row r="12" spans="1:14" ht="68.25" customHeight="1">
      <c r="A12" s="66"/>
      <c r="B12" s="66"/>
      <c r="C12" s="66"/>
      <c r="D12" s="20" t="s">
        <v>180</v>
      </c>
      <c r="E12" s="20" t="s">
        <v>181</v>
      </c>
      <c r="F12" s="20" t="s">
        <v>182</v>
      </c>
      <c r="G12" s="22">
        <v>41974</v>
      </c>
      <c r="H12" s="82"/>
      <c r="I12" s="20" t="s">
        <v>172</v>
      </c>
      <c r="J12" s="20" t="s">
        <v>183</v>
      </c>
      <c r="K12" s="20"/>
      <c r="L12" s="20"/>
      <c r="M12" s="20"/>
      <c r="N12" s="20"/>
    </row>
    <row r="13" spans="1:14" ht="68.25" customHeight="1">
      <c r="A13" s="67"/>
      <c r="B13" s="67"/>
      <c r="C13" s="67"/>
      <c r="D13" s="20" t="s">
        <v>184</v>
      </c>
      <c r="E13" s="20" t="s">
        <v>185</v>
      </c>
      <c r="F13" s="20" t="s">
        <v>186</v>
      </c>
      <c r="G13" s="22">
        <v>41974</v>
      </c>
      <c r="H13" s="83"/>
      <c r="I13" s="20" t="s">
        <v>172</v>
      </c>
      <c r="J13" s="20" t="s">
        <v>187</v>
      </c>
      <c r="K13" s="20"/>
      <c r="L13" s="20"/>
      <c r="M13" s="20"/>
      <c r="N13" s="20"/>
    </row>
    <row r="19" spans="1:4" ht="18">
      <c r="A19" s="16" t="s">
        <v>11</v>
      </c>
      <c r="B19" s="41"/>
      <c r="C19" s="41"/>
      <c r="D19" s="41"/>
    </row>
    <row r="20" spans="1:4" ht="25.5" customHeight="1">
      <c r="A20" s="16"/>
      <c r="B20" s="61" t="s">
        <v>202</v>
      </c>
      <c r="C20" s="61"/>
      <c r="D20" s="61"/>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dimension ref="A1:O39"/>
  <sheetViews>
    <sheetView tabSelected="1" view="pageBreakPreview" topLeftCell="B22" zoomScale="40" zoomScaleNormal="75" zoomScaleSheetLayoutView="40" zoomScalePageLayoutView="150" workbookViewId="0">
      <selection activeCell="L25" sqref="L25"/>
    </sheetView>
  </sheetViews>
  <sheetFormatPr baseColWidth="10" defaultColWidth="11.42578125" defaultRowHeight="18"/>
  <cols>
    <col min="1" max="1" width="60.5703125" style="16" customWidth="1"/>
    <col min="2" max="2" width="25.7109375" style="16" customWidth="1"/>
    <col min="3" max="3" width="27.28515625" style="16" customWidth="1"/>
    <col min="4" max="4" width="48.5703125" style="16" customWidth="1"/>
    <col min="5" max="5" width="37.5703125" style="16" customWidth="1"/>
    <col min="6" max="6" width="42.42578125" style="16" customWidth="1"/>
    <col min="7" max="7" width="23.7109375" style="16" customWidth="1"/>
    <col min="8" max="8" width="35.28515625" style="16" customWidth="1"/>
    <col min="9" max="9" width="37.28515625" style="16" customWidth="1"/>
    <col min="10" max="10" width="34" style="16" customWidth="1"/>
    <col min="11" max="11" width="112.5703125" style="1" customWidth="1"/>
    <col min="12" max="12" width="24.85546875" style="1" customWidth="1"/>
    <col min="13" max="13" width="39" style="1" customWidth="1"/>
    <col min="14" max="16384" width="11.42578125" style="1"/>
  </cols>
  <sheetData>
    <row r="1" spans="1:13" ht="128.25" customHeight="1">
      <c r="A1" s="85" t="s">
        <v>277</v>
      </c>
      <c r="B1" s="86"/>
      <c r="C1" s="86"/>
      <c r="D1" s="86"/>
      <c r="E1" s="86"/>
      <c r="F1" s="86"/>
      <c r="G1" s="86"/>
      <c r="H1" s="86"/>
      <c r="I1" s="86"/>
      <c r="J1" s="86"/>
      <c r="K1" s="86"/>
      <c r="L1" s="86"/>
      <c r="M1" s="86"/>
    </row>
    <row r="2" spans="1:13" s="90" customFormat="1" ht="62.25" customHeight="1">
      <c r="A2" s="87" t="s">
        <v>3</v>
      </c>
      <c r="B2" s="88" t="s">
        <v>275</v>
      </c>
      <c r="C2" s="89"/>
      <c r="D2" s="89"/>
      <c r="E2" s="89"/>
      <c r="F2" s="89"/>
      <c r="G2" s="89"/>
      <c r="H2" s="89"/>
      <c r="I2" s="89"/>
      <c r="J2" s="89"/>
      <c r="K2" s="89"/>
      <c r="L2" s="89"/>
      <c r="M2" s="89"/>
    </row>
    <row r="3" spans="1:13" s="90" customFormat="1" ht="56.25" customHeight="1">
      <c r="A3" s="87" t="s">
        <v>4</v>
      </c>
      <c r="B3" s="88" t="s">
        <v>1</v>
      </c>
      <c r="C3" s="89"/>
      <c r="D3" s="89"/>
      <c r="E3" s="89"/>
      <c r="F3" s="89"/>
      <c r="G3" s="89"/>
      <c r="H3" s="89"/>
      <c r="I3" s="89"/>
      <c r="J3" s="89"/>
      <c r="K3" s="89"/>
      <c r="L3" s="89"/>
      <c r="M3" s="89"/>
    </row>
    <row r="4" spans="1:13" s="93" customFormat="1" ht="7.5" customHeight="1">
      <c r="A4" s="91"/>
      <c r="B4" s="92"/>
      <c r="C4" s="92"/>
      <c r="D4" s="92"/>
      <c r="E4" s="92"/>
      <c r="F4" s="92"/>
      <c r="G4" s="92"/>
      <c r="H4" s="92"/>
      <c r="I4" s="92"/>
      <c r="J4" s="92"/>
    </row>
    <row r="5" spans="1:13" s="93" customFormat="1" ht="33" customHeight="1">
      <c r="A5" s="94" t="s">
        <v>5</v>
      </c>
      <c r="B5" s="95" t="s">
        <v>278</v>
      </c>
      <c r="C5" s="95"/>
      <c r="D5" s="95"/>
      <c r="E5" s="95"/>
      <c r="F5" s="95"/>
      <c r="G5" s="95"/>
      <c r="H5" s="95"/>
      <c r="I5" s="95"/>
      <c r="J5" s="95"/>
      <c r="K5" s="95"/>
      <c r="L5" s="95"/>
      <c r="M5" s="95"/>
    </row>
    <row r="6" spans="1:13" s="93" customFormat="1" ht="399.75" customHeight="1">
      <c r="A6" s="115" t="s">
        <v>8</v>
      </c>
      <c r="B6" s="116" t="s">
        <v>296</v>
      </c>
      <c r="C6" s="116"/>
      <c r="D6" s="116"/>
      <c r="E6" s="116"/>
      <c r="F6" s="116"/>
      <c r="G6" s="116"/>
      <c r="H6" s="116"/>
      <c r="I6" s="116"/>
      <c r="J6" s="116"/>
      <c r="K6" s="116"/>
      <c r="L6" s="116"/>
      <c r="M6" s="116"/>
    </row>
    <row r="7" spans="1:13" s="97" customFormat="1" ht="71.25" customHeight="1">
      <c r="A7" s="96" t="s">
        <v>346</v>
      </c>
      <c r="B7" s="96" t="s">
        <v>347</v>
      </c>
      <c r="C7" s="96" t="s">
        <v>348</v>
      </c>
      <c r="D7" s="96" t="s">
        <v>12</v>
      </c>
      <c r="E7" s="96" t="s">
        <v>13</v>
      </c>
      <c r="F7" s="96" t="s">
        <v>2</v>
      </c>
      <c r="G7" s="96" t="s">
        <v>9</v>
      </c>
      <c r="H7" s="96" t="s">
        <v>349</v>
      </c>
      <c r="I7" s="96" t="s">
        <v>7</v>
      </c>
      <c r="J7" s="96" t="s">
        <v>72</v>
      </c>
      <c r="K7" s="96" t="s">
        <v>276</v>
      </c>
      <c r="L7" s="96"/>
      <c r="M7" s="96" t="s">
        <v>341</v>
      </c>
    </row>
    <row r="8" spans="1:13" s="97" customFormat="1" ht="71.25" customHeight="1">
      <c r="A8" s="96"/>
      <c r="B8" s="96"/>
      <c r="C8" s="96"/>
      <c r="D8" s="96"/>
      <c r="E8" s="96"/>
      <c r="F8" s="96"/>
      <c r="G8" s="96"/>
      <c r="H8" s="96"/>
      <c r="I8" s="96"/>
      <c r="J8" s="96"/>
      <c r="K8" s="98" t="s">
        <v>14</v>
      </c>
      <c r="L8" s="98" t="s">
        <v>272</v>
      </c>
      <c r="M8" s="99"/>
    </row>
    <row r="9" spans="1:13" s="90" customFormat="1" ht="233.25" customHeight="1">
      <c r="A9" s="100" t="s">
        <v>19</v>
      </c>
      <c r="B9" s="100" t="s">
        <v>274</v>
      </c>
      <c r="C9" s="100" t="s">
        <v>297</v>
      </c>
      <c r="D9" s="123" t="s">
        <v>280</v>
      </c>
      <c r="E9" s="101" t="s">
        <v>292</v>
      </c>
      <c r="F9" s="101" t="s">
        <v>283</v>
      </c>
      <c r="G9" s="102" t="s">
        <v>298</v>
      </c>
      <c r="H9" s="103" t="s">
        <v>279</v>
      </c>
      <c r="I9" s="101" t="s">
        <v>299</v>
      </c>
      <c r="J9" s="103" t="s">
        <v>300</v>
      </c>
      <c r="K9" s="104" t="s">
        <v>332</v>
      </c>
      <c r="L9" s="105">
        <f>+(1.5/5)*100%</f>
        <v>0.3</v>
      </c>
      <c r="M9" s="103" t="s">
        <v>300</v>
      </c>
    </row>
    <row r="10" spans="1:13" s="90" customFormat="1" ht="327" customHeight="1">
      <c r="A10" s="129" t="s">
        <v>19</v>
      </c>
      <c r="B10" s="129" t="s">
        <v>274</v>
      </c>
      <c r="C10" s="129" t="s">
        <v>297</v>
      </c>
      <c r="D10" s="129" t="s">
        <v>301</v>
      </c>
      <c r="E10" s="130" t="s">
        <v>302</v>
      </c>
      <c r="F10" s="131" t="s">
        <v>303</v>
      </c>
      <c r="G10" s="119" t="s">
        <v>298</v>
      </c>
      <c r="H10" s="129" t="s">
        <v>279</v>
      </c>
      <c r="I10" s="131" t="s">
        <v>304</v>
      </c>
      <c r="J10" s="129" t="s">
        <v>323</v>
      </c>
      <c r="K10" s="132" t="s">
        <v>342</v>
      </c>
      <c r="L10" s="117">
        <f>+(40.5/49)*100%</f>
        <v>0.82653061224489799</v>
      </c>
      <c r="M10" s="118" t="s">
        <v>323</v>
      </c>
    </row>
    <row r="11" spans="1:13" s="90" customFormat="1" ht="409.5" customHeight="1">
      <c r="A11" s="129"/>
      <c r="B11" s="129"/>
      <c r="C11" s="129"/>
      <c r="D11" s="129"/>
      <c r="E11" s="130"/>
      <c r="F11" s="131"/>
      <c r="G11" s="119"/>
      <c r="H11" s="129"/>
      <c r="I11" s="131"/>
      <c r="J11" s="129"/>
      <c r="K11" s="132"/>
      <c r="L11" s="117"/>
      <c r="M11" s="118"/>
    </row>
    <row r="12" spans="1:13" s="107" customFormat="1" ht="152.25" customHeight="1">
      <c r="A12" s="100" t="s">
        <v>19</v>
      </c>
      <c r="B12" s="100" t="s">
        <v>274</v>
      </c>
      <c r="C12" s="100" t="s">
        <v>297</v>
      </c>
      <c r="D12" s="123" t="s">
        <v>282</v>
      </c>
      <c r="E12" s="103" t="s">
        <v>340</v>
      </c>
      <c r="F12" s="103" t="s">
        <v>326</v>
      </c>
      <c r="G12" s="102" t="s">
        <v>305</v>
      </c>
      <c r="H12" s="103" t="s">
        <v>279</v>
      </c>
      <c r="I12" s="103" t="s">
        <v>304</v>
      </c>
      <c r="J12" s="103" t="s">
        <v>306</v>
      </c>
      <c r="K12" s="104" t="s">
        <v>329</v>
      </c>
      <c r="L12" s="105">
        <f>+(0/2)*100%</f>
        <v>0</v>
      </c>
      <c r="M12" s="103"/>
    </row>
    <row r="13" spans="1:13" s="90" customFormat="1" ht="270" customHeight="1">
      <c r="A13" s="100" t="s">
        <v>19</v>
      </c>
      <c r="B13" s="100" t="s">
        <v>274</v>
      </c>
      <c r="C13" s="100" t="s">
        <v>297</v>
      </c>
      <c r="D13" s="123" t="s">
        <v>353</v>
      </c>
      <c r="E13" s="101" t="s">
        <v>307</v>
      </c>
      <c r="F13" s="101" t="s">
        <v>308</v>
      </c>
      <c r="G13" s="102" t="s">
        <v>298</v>
      </c>
      <c r="H13" s="103" t="s">
        <v>279</v>
      </c>
      <c r="I13" s="101" t="s">
        <v>304</v>
      </c>
      <c r="J13" s="103" t="s">
        <v>281</v>
      </c>
      <c r="K13" s="104" t="s">
        <v>336</v>
      </c>
      <c r="L13" s="105">
        <f>(16/18)*100%</f>
        <v>0.88888888888888884</v>
      </c>
      <c r="M13" s="103" t="s">
        <v>281</v>
      </c>
    </row>
    <row r="14" spans="1:13" s="90" customFormat="1" ht="289.5" customHeight="1">
      <c r="A14" s="129" t="s">
        <v>19</v>
      </c>
      <c r="B14" s="129" t="s">
        <v>274</v>
      </c>
      <c r="C14" s="129" t="s">
        <v>297</v>
      </c>
      <c r="D14" s="129" t="s">
        <v>352</v>
      </c>
      <c r="E14" s="131" t="s">
        <v>307</v>
      </c>
      <c r="F14" s="131" t="s">
        <v>309</v>
      </c>
      <c r="G14" s="119" t="s">
        <v>298</v>
      </c>
      <c r="H14" s="129" t="s">
        <v>279</v>
      </c>
      <c r="I14" s="131" t="s">
        <v>304</v>
      </c>
      <c r="J14" s="129" t="s">
        <v>281</v>
      </c>
      <c r="K14" s="133" t="s">
        <v>343</v>
      </c>
      <c r="L14" s="117">
        <f>+(12/12)*100%</f>
        <v>1</v>
      </c>
      <c r="M14" s="129" t="s">
        <v>281</v>
      </c>
    </row>
    <row r="15" spans="1:13" s="90" customFormat="1" ht="261.75" customHeight="1">
      <c r="A15" s="129"/>
      <c r="B15" s="129"/>
      <c r="C15" s="129"/>
      <c r="D15" s="129"/>
      <c r="E15" s="131"/>
      <c r="F15" s="131"/>
      <c r="G15" s="119"/>
      <c r="H15" s="129"/>
      <c r="I15" s="131"/>
      <c r="J15" s="129"/>
      <c r="K15" s="133"/>
      <c r="L15" s="117"/>
      <c r="M15" s="129"/>
    </row>
    <row r="16" spans="1:13" s="107" customFormat="1" ht="307.5" customHeight="1">
      <c r="A16" s="100" t="s">
        <v>19</v>
      </c>
      <c r="B16" s="100" t="s">
        <v>274</v>
      </c>
      <c r="C16" s="100" t="s">
        <v>297</v>
      </c>
      <c r="D16" s="122" t="s">
        <v>310</v>
      </c>
      <c r="E16" s="106" t="s">
        <v>311</v>
      </c>
      <c r="F16" s="101" t="s">
        <v>293</v>
      </c>
      <c r="G16" s="102" t="s">
        <v>337</v>
      </c>
      <c r="H16" s="103" t="s">
        <v>279</v>
      </c>
      <c r="I16" s="101" t="s">
        <v>304</v>
      </c>
      <c r="J16" s="103" t="s">
        <v>312</v>
      </c>
      <c r="K16" s="104" t="s">
        <v>345</v>
      </c>
      <c r="L16" s="105">
        <f>+(6/3)*100%</f>
        <v>2</v>
      </c>
      <c r="M16" s="103" t="s">
        <v>312</v>
      </c>
    </row>
    <row r="17" spans="1:15" s="107" customFormat="1" ht="166.5" customHeight="1">
      <c r="A17" s="100" t="s">
        <v>19</v>
      </c>
      <c r="B17" s="100" t="s">
        <v>274</v>
      </c>
      <c r="C17" s="100" t="s">
        <v>297</v>
      </c>
      <c r="D17" s="122" t="s">
        <v>313</v>
      </c>
      <c r="E17" s="101" t="s">
        <v>294</v>
      </c>
      <c r="F17" s="101" t="s">
        <v>314</v>
      </c>
      <c r="G17" s="102" t="s">
        <v>315</v>
      </c>
      <c r="H17" s="103" t="s">
        <v>279</v>
      </c>
      <c r="I17" s="101" t="s">
        <v>304</v>
      </c>
      <c r="J17" s="103" t="s">
        <v>295</v>
      </c>
      <c r="K17" s="104" t="s">
        <v>331</v>
      </c>
      <c r="L17" s="105">
        <f>+(1/1)*100%</f>
        <v>1</v>
      </c>
      <c r="M17" s="103" t="s">
        <v>295</v>
      </c>
    </row>
    <row r="18" spans="1:15" s="107" customFormat="1" ht="156" customHeight="1">
      <c r="A18" s="100" t="s">
        <v>19</v>
      </c>
      <c r="B18" s="100" t="s">
        <v>274</v>
      </c>
      <c r="C18" s="100" t="s">
        <v>297</v>
      </c>
      <c r="D18" s="123" t="s">
        <v>285</v>
      </c>
      <c r="E18" s="103" t="s">
        <v>284</v>
      </c>
      <c r="F18" s="103" t="s">
        <v>316</v>
      </c>
      <c r="G18" s="102" t="s">
        <v>298</v>
      </c>
      <c r="H18" s="103" t="s">
        <v>279</v>
      </c>
      <c r="I18" s="103" t="s">
        <v>304</v>
      </c>
      <c r="J18" s="103" t="s">
        <v>286</v>
      </c>
      <c r="K18" s="104" t="s">
        <v>330</v>
      </c>
      <c r="L18" s="105">
        <f>+(0/1)*100%</f>
        <v>0</v>
      </c>
      <c r="M18" s="103"/>
    </row>
    <row r="19" spans="1:15" s="107" customFormat="1" ht="156" customHeight="1">
      <c r="A19" s="100" t="s">
        <v>19</v>
      </c>
      <c r="B19" s="100" t="s">
        <v>274</v>
      </c>
      <c r="C19" s="100" t="s">
        <v>297</v>
      </c>
      <c r="D19" s="123" t="s">
        <v>289</v>
      </c>
      <c r="E19" s="103" t="s">
        <v>287</v>
      </c>
      <c r="F19" s="103" t="s">
        <v>317</v>
      </c>
      <c r="G19" s="102" t="s">
        <v>338</v>
      </c>
      <c r="H19" s="103" t="s">
        <v>279</v>
      </c>
      <c r="I19" s="103" t="s">
        <v>304</v>
      </c>
      <c r="J19" s="103" t="s">
        <v>324</v>
      </c>
      <c r="K19" s="104" t="s">
        <v>334</v>
      </c>
      <c r="L19" s="105">
        <f>+(1/2)*100%</f>
        <v>0.5</v>
      </c>
      <c r="M19" s="103" t="s">
        <v>324</v>
      </c>
    </row>
    <row r="20" spans="1:15" s="107" customFormat="1" ht="156" customHeight="1">
      <c r="A20" s="100" t="s">
        <v>19</v>
      </c>
      <c r="B20" s="100" t="s">
        <v>274</v>
      </c>
      <c r="C20" s="100" t="s">
        <v>297</v>
      </c>
      <c r="D20" s="123" t="s">
        <v>327</v>
      </c>
      <c r="E20" s="103" t="s">
        <v>287</v>
      </c>
      <c r="F20" s="103" t="s">
        <v>318</v>
      </c>
      <c r="G20" s="102" t="s">
        <v>339</v>
      </c>
      <c r="H20" s="103" t="s">
        <v>279</v>
      </c>
      <c r="I20" s="103" t="s">
        <v>304</v>
      </c>
      <c r="J20" s="103" t="s">
        <v>319</v>
      </c>
      <c r="K20" s="104" t="s">
        <v>333</v>
      </c>
      <c r="L20" s="105">
        <f>+(1/2)*100%</f>
        <v>0.5</v>
      </c>
      <c r="M20" s="103" t="s">
        <v>319</v>
      </c>
    </row>
    <row r="21" spans="1:15" s="107" customFormat="1" ht="156" customHeight="1">
      <c r="A21" s="100" t="s">
        <v>19</v>
      </c>
      <c r="B21" s="100" t="s">
        <v>274</v>
      </c>
      <c r="C21" s="100" t="s">
        <v>297</v>
      </c>
      <c r="D21" s="123" t="s">
        <v>291</v>
      </c>
      <c r="E21" s="103" t="s">
        <v>288</v>
      </c>
      <c r="F21" s="103" t="s">
        <v>320</v>
      </c>
      <c r="G21" s="102" t="s">
        <v>339</v>
      </c>
      <c r="H21" s="103" t="s">
        <v>279</v>
      </c>
      <c r="I21" s="103" t="s">
        <v>304</v>
      </c>
      <c r="J21" s="103" t="s">
        <v>290</v>
      </c>
      <c r="K21" s="104" t="s">
        <v>335</v>
      </c>
      <c r="L21" s="105">
        <f>+(1/2)*100%</f>
        <v>0.5</v>
      </c>
      <c r="M21" s="103" t="s">
        <v>290</v>
      </c>
    </row>
    <row r="22" spans="1:15" s="107" customFormat="1" ht="379.5" customHeight="1">
      <c r="A22" s="129" t="s">
        <v>19</v>
      </c>
      <c r="B22" s="129" t="s">
        <v>274</v>
      </c>
      <c r="C22" s="120" t="s">
        <v>297</v>
      </c>
      <c r="D22" s="129" t="s">
        <v>321</v>
      </c>
      <c r="E22" s="129" t="s">
        <v>322</v>
      </c>
      <c r="F22" s="129" t="s">
        <v>328</v>
      </c>
      <c r="G22" s="119" t="s">
        <v>298</v>
      </c>
      <c r="H22" s="119" t="s">
        <v>279</v>
      </c>
      <c r="I22" s="119" t="s">
        <v>304</v>
      </c>
      <c r="J22" s="119" t="s">
        <v>325</v>
      </c>
      <c r="K22" s="134" t="s">
        <v>344</v>
      </c>
      <c r="L22" s="117">
        <f>+(40/49)*100%</f>
        <v>0.81632653061224492</v>
      </c>
      <c r="M22" s="119" t="s">
        <v>325</v>
      </c>
    </row>
    <row r="23" spans="1:15" s="107" customFormat="1" ht="388.5" customHeight="1">
      <c r="A23" s="129"/>
      <c r="B23" s="129"/>
      <c r="C23" s="121"/>
      <c r="D23" s="129"/>
      <c r="E23" s="129"/>
      <c r="F23" s="129"/>
      <c r="G23" s="119"/>
      <c r="H23" s="119"/>
      <c r="I23" s="119"/>
      <c r="J23" s="119"/>
      <c r="K23" s="134"/>
      <c r="L23" s="117"/>
      <c r="M23" s="119"/>
    </row>
    <row r="24" spans="1:15" s="107" customFormat="1" ht="97.5" customHeight="1">
      <c r="A24" s="124"/>
      <c r="B24" s="124"/>
      <c r="C24" s="124"/>
      <c r="D24" s="127"/>
      <c r="E24" s="124"/>
      <c r="F24" s="124"/>
      <c r="G24" s="126"/>
      <c r="H24" s="126"/>
      <c r="I24" s="126"/>
      <c r="J24" s="126"/>
      <c r="K24" s="128"/>
      <c r="L24" s="125"/>
      <c r="M24" s="126"/>
    </row>
    <row r="25" spans="1:15" s="90" customFormat="1" ht="94.5" customHeight="1" thickBot="1">
      <c r="A25" s="108"/>
      <c r="B25" s="113"/>
      <c r="C25" s="113"/>
      <c r="D25" s="113"/>
      <c r="G25" s="93"/>
      <c r="H25" s="113"/>
      <c r="I25" s="113"/>
      <c r="J25" s="113"/>
      <c r="K25" s="109"/>
      <c r="L25" s="93"/>
      <c r="M25" s="93"/>
      <c r="N25" s="110"/>
      <c r="O25" s="110"/>
    </row>
    <row r="26" spans="1:15" s="90" customFormat="1" ht="129" customHeight="1">
      <c r="A26" s="108"/>
      <c r="B26" s="111" t="s">
        <v>350</v>
      </c>
      <c r="C26" s="111"/>
      <c r="D26" s="111"/>
      <c r="G26" s="93"/>
      <c r="H26" s="112" t="s">
        <v>351</v>
      </c>
      <c r="I26" s="112"/>
      <c r="J26" s="112"/>
      <c r="K26" s="93"/>
      <c r="L26" s="93"/>
      <c r="M26" s="114"/>
      <c r="N26" s="110"/>
      <c r="O26" s="110"/>
    </row>
    <row r="27" spans="1:15">
      <c r="N27" s="57"/>
      <c r="O27" s="57"/>
    </row>
    <row r="32" spans="1:15" s="16" customFormat="1">
      <c r="B32" s="58"/>
    </row>
    <row r="33" spans="2:3" s="16" customFormat="1">
      <c r="B33" s="58"/>
    </row>
    <row r="34" spans="2:3" s="16" customFormat="1">
      <c r="B34" s="58"/>
    </row>
    <row r="35" spans="2:3" s="16" customFormat="1">
      <c r="B35" s="58"/>
    </row>
    <row r="36" spans="2:3" s="16" customFormat="1">
      <c r="B36" s="58"/>
    </row>
    <row r="37" spans="2:3" s="16" customFormat="1">
      <c r="B37" s="58"/>
    </row>
    <row r="38" spans="2:3" s="16" customFormat="1">
      <c r="B38" s="58"/>
    </row>
    <row r="39" spans="2:3" s="16" customFormat="1">
      <c r="B39" s="84"/>
      <c r="C39" s="84"/>
    </row>
  </sheetData>
  <sheetProtection selectLockedCells="1" selectUnlockedCells="1"/>
  <mergeCells count="60">
    <mergeCell ref="C22:C23"/>
    <mergeCell ref="B22:B23"/>
    <mergeCell ref="A22:A23"/>
    <mergeCell ref="H22:H23"/>
    <mergeCell ref="G22:G23"/>
    <mergeCell ref="F22:F23"/>
    <mergeCell ref="E22:E23"/>
    <mergeCell ref="D22:D23"/>
    <mergeCell ref="K22:K23"/>
    <mergeCell ref="L22:L23"/>
    <mergeCell ref="M22:M23"/>
    <mergeCell ref="J22:J23"/>
    <mergeCell ref="I22:I23"/>
    <mergeCell ref="M14:M15"/>
    <mergeCell ref="J14:J15"/>
    <mergeCell ref="I14:I15"/>
    <mergeCell ref="H14:H15"/>
    <mergeCell ref="G14:G15"/>
    <mergeCell ref="C10:C11"/>
    <mergeCell ref="B10:B11"/>
    <mergeCell ref="A10:A11"/>
    <mergeCell ref="K14:K15"/>
    <mergeCell ref="L14:L15"/>
    <mergeCell ref="F14:F15"/>
    <mergeCell ref="E14:E15"/>
    <mergeCell ref="D14:D15"/>
    <mergeCell ref="C14:C15"/>
    <mergeCell ref="B14:B15"/>
    <mergeCell ref="A14:A15"/>
    <mergeCell ref="H10:H11"/>
    <mergeCell ref="G10:G11"/>
    <mergeCell ref="F10:F11"/>
    <mergeCell ref="E10:E11"/>
    <mergeCell ref="D10:D11"/>
    <mergeCell ref="I7:I8"/>
    <mergeCell ref="J7:J8"/>
    <mergeCell ref="K10:K11"/>
    <mergeCell ref="L10:L11"/>
    <mergeCell ref="M10:M11"/>
    <mergeCell ref="J10:J11"/>
    <mergeCell ref="I10:I11"/>
    <mergeCell ref="A7:A8"/>
    <mergeCell ref="B7:B8"/>
    <mergeCell ref="C7:C8"/>
    <mergeCell ref="D7:D8"/>
    <mergeCell ref="E7:E8"/>
    <mergeCell ref="A25:A26"/>
    <mergeCell ref="K7:L7"/>
    <mergeCell ref="A1:M1"/>
    <mergeCell ref="B2:M2"/>
    <mergeCell ref="B3:M3"/>
    <mergeCell ref="B39:C39"/>
    <mergeCell ref="B5:M5"/>
    <mergeCell ref="B6:M6"/>
    <mergeCell ref="M7:M8"/>
    <mergeCell ref="H26:J26"/>
    <mergeCell ref="B26:D26"/>
    <mergeCell ref="F7:F8"/>
    <mergeCell ref="G7:G8"/>
    <mergeCell ref="H7:H8"/>
  </mergeCells>
  <dataValidations disablePrompts="1" count="1">
    <dataValidation type="list" allowBlank="1" showInputMessage="1" showErrorMessage="1" sqref="B9">
      <formula1>$B$32:$B$38</formula1>
    </dataValidation>
  </dataValidations>
  <printOptions horizontalCentered="1"/>
  <pageMargins left="0.27559055118110237" right="0.27559055118110237" top="0.35433070866141736" bottom="0.19685039370078741" header="0.31496062992125984" footer="0.15748031496062992"/>
  <pageSetup paperSize="2519" scale="29" fitToHeight="0" orientation="landscape" r:id="rId1"/>
  <headerFooter alignWithMargins="0">
    <oddFooter>&amp;L&amp;F&amp;R&amp;P de &amp;N</oddFooter>
  </headerFooter>
  <rowBreaks count="2" manualBreakCount="2">
    <brk id="12" max="12" man="1"/>
    <brk id="18" max="12"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2017-08-11T20:17:37Z</cp:lastPrinted>
  <dcterms:created xsi:type="dcterms:W3CDTF">2012-04-26T20:12:59Z</dcterms:created>
  <dcterms:modified xsi:type="dcterms:W3CDTF">2017-08-11T21:22:32Z</dcterms:modified>
</cp:coreProperties>
</file>