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0" yWindow="60" windowWidth="19200" windowHeight="7695" tabRatio="667" firstSheet="4" activeTab="4"/>
  </bookViews>
  <sheets>
    <sheet name="Artes Plásticas" sheetId="1" state="hidden" r:id="rId1"/>
    <sheet name="Produccion" sheetId="7" state="hidden" r:id="rId2"/>
    <sheet name="Comunicacion" sheetId="4" state="hidden" r:id="rId3"/>
    <sheet name="Clubes y talleres" sheetId="5" state="hidden" r:id="rId4"/>
    <sheet name="Planeacion" sheetId="10" r:id="rId5"/>
    <sheet name="Hoja1" sheetId="3" state="hidden" r:id="rId6"/>
    <sheet name="Hoja2" sheetId="11" r:id="rId7"/>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4" hidden="1">Planeacion!$A$5:$L$19</definedName>
    <definedName name="_xlnm.Print_Area" localSheetId="0">'Artes Plásticas'!$A$1:$N$29</definedName>
    <definedName name="_xlnm.Print_Area" localSheetId="3">'Clubes y talleres'!$A$1:$N$20</definedName>
    <definedName name="_xlnm.Print_Area" localSheetId="2">Comunicacion!$A$1:$N$27</definedName>
    <definedName name="_xlnm.Print_Area" localSheetId="4">Planeacion!$A$1:$O$30</definedName>
    <definedName name="_xlnm.Print_Titles" localSheetId="0">'Artes Plásticas'!$7:$8</definedName>
    <definedName name="_xlnm.Print_Titles" localSheetId="3">'Clubes y talleres'!$7:$7</definedName>
    <definedName name="_xlnm.Print_Titles" localSheetId="2">Comunicacion!$7:$7</definedName>
    <definedName name="_xlnm.Print_Titles" localSheetId="4">Planeacion!$1:$1</definedName>
  </definedNames>
  <calcPr calcId="124519" iterateDelta="1E-4"/>
  <extLst>
    <ext xmlns:mx="http://schemas.microsoft.com/office/mac/excel/2008/main" uri="{7523E5D3-25F3-A5E0-1632-64F254C22452}">
      <mx:ArchID Flags="2"/>
    </ext>
  </extLst>
</workbook>
</file>

<file path=xl/calcChain.xml><?xml version="1.0" encoding="utf-8"?>
<calcChain xmlns="http://schemas.openxmlformats.org/spreadsheetml/2006/main">
  <c r="L28" i="10"/>
  <c r="L23" l="1"/>
  <c r="L21" l="1"/>
  <c r="L19"/>
  <c r="L18"/>
  <c r="L14"/>
  <c r="L13"/>
  <c r="L11" l="1"/>
  <c r="L10"/>
  <c r="L9"/>
</calcChain>
</file>

<file path=xl/sharedStrings.xml><?xml version="1.0" encoding="utf-8"?>
<sst xmlns="http://schemas.openxmlformats.org/spreadsheetml/2006/main" count="743" uniqueCount="430">
  <si>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</si>
  <si>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</si>
  <si>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</si>
  <si>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</si>
  <si>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</si>
  <si>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</si>
  <si>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</si>
  <si>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</si>
  <si>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</si>
  <si>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</si>
  <si>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</si>
  <si>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</si>
  <si>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</si>
  <si>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</si>
  <si>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</si>
  <si>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</si>
  <si>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</si>
  <si>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</si>
  <si>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</si>
  <si>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</si>
  <si>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</si>
  <si>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</si>
  <si>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</si>
  <si>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</si>
  <si>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</si>
  <si>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</si>
  <si>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</si>
  <si>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</si>
  <si>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</si>
  <si>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</si>
  <si>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</si>
  <si>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</si>
  <si>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</si>
  <si>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</si>
  <si>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</si>
  <si>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</si>
  <si>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</si>
  <si>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</si>
  <si>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</si>
  <si>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</si>
  <si>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</si>
  <si>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</si>
  <si>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</si>
  <si>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</si>
  <si>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</si>
  <si>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</si>
  <si>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</si>
  <si>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</si>
  <si>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</si>
  <si>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</si>
  <si>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</si>
  <si>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</si>
  <si>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</si>
  <si>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</si>
  <si>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</si>
  <si>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</si>
  <si>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</si>
  <si>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</si>
  <si>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</si>
  <si>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</si>
  <si>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</si>
  <si>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</si>
  <si>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</si>
  <si>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</si>
  <si>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</si>
  <si>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</si>
  <si>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</si>
  <si>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</si>
  <si>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</si>
  <si>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</si>
  <si>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</si>
  <si>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</si>
  <si>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</si>
  <si>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</si>
  <si>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</si>
  <si>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</si>
  <si>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</si>
  <si>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</si>
  <si>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</si>
  <si>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</si>
  <si>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</si>
  <si>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</si>
  <si>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</si>
  <si>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</si>
  <si>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</si>
  <si>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</si>
  <si>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</si>
  <si>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</si>
  <si>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</si>
  <si>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</si>
  <si>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</si>
  <si>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</si>
  <si>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</si>
  <si>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</si>
  <si>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</si>
  <si>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</si>
  <si>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</si>
  <si>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</si>
  <si>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</si>
  <si>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</si>
  <si>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</si>
  <si>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</si>
  <si>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</si>
  <si>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</si>
  <si>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</si>
  <si>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</si>
  <si>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</si>
  <si>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</si>
  <si>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</si>
  <si>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</si>
  <si>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</si>
  <si>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</si>
  <si>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</si>
  <si>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</si>
  <si>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</si>
  <si>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</si>
  <si>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</si>
  <si>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</si>
  <si>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</si>
  <si>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</si>
  <si>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</si>
  <si>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</si>
  <si>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</si>
  <si>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</si>
  <si>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</si>
  <si>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</si>
  <si>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</si>
  <si>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</si>
  <si>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</si>
  <si>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</si>
  <si>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</si>
  <si>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</si>
  <si>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</si>
  <si>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</si>
  <si>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</si>
  <si>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</si>
  <si>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</si>
  <si>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</si>
  <si>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</si>
  <si>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</si>
  <si>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</si>
  <si>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</si>
  <si>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</si>
  <si>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</si>
  <si>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</si>
  <si>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</si>
  <si>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</si>
  <si>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</si>
  <si>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</si>
  <si>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</si>
  <si>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</si>
  <si>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</si>
  <si>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</si>
  <si>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</si>
  <si>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</si>
  <si>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</si>
  <si>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</si>
  <si>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</si>
  <si>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</si>
  <si>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</si>
  <si>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</si>
  <si>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</si>
  <si>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</si>
  <si>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</si>
  <si>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</si>
  <si>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</si>
  <si>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</si>
  <si>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</si>
  <si>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</si>
  <si>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</si>
  <si>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</si>
  <si>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</si>
  <si>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</si>
  <si>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</si>
  <si>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</si>
  <si>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</si>
  <si>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</si>
  <si>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</si>
  <si>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</si>
  <si>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</si>
  <si>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</si>
  <si>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</si>
  <si>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</si>
  <si>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</si>
  <si>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</si>
  <si>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</si>
  <si>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</si>
  <si>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</si>
  <si>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</si>
  <si>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</si>
  <si>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</si>
  <si>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</si>
  <si>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</si>
  <si>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</si>
  <si>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</si>
  <si>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</si>
  <si>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</si>
  <si>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</si>
  <si>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</si>
  <si>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</si>
  <si>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</si>
  <si>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</si>
  <si>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</si>
  <si>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</si>
  <si>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</si>
  <si>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</si>
  <si>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</si>
  <si>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</si>
  <si>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</si>
  <si>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</si>
  <si>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</si>
  <si>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</si>
  <si>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</si>
  <si>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</si>
  <si>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</si>
  <si>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</si>
  <si>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</si>
  <si>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</si>
  <si>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</si>
  <si>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</si>
  <si>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</si>
  <si>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</si>
  <si>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</si>
  <si>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</si>
  <si>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</si>
  <si>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</si>
  <si>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</si>
  <si>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</si>
  <si>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</si>
  <si>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</si>
  <si>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</si>
  <si>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</si>
  <si>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</si>
  <si>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</si>
  <si>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</si>
  <si>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</si>
  <si>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</si>
  <si>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</si>
  <si>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</si>
  <si>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</si>
  <si>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</si>
  <si>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</si>
  <si>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</si>
  <si>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</si>
  <si>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</si>
  <si>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</si>
  <si>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</si>
  <si>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</si>
  <si>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</si>
  <si>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</si>
  <si>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</si>
  <si>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</si>
  <si>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</si>
  <si>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</si>
  <si>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</si>
  <si>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</si>
  <si>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</si>
  <si>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</si>
  <si>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</si>
  <si>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</si>
  <si>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</si>
  <si>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</si>
  <si>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</si>
  <si>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</si>
  <si>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</si>
  <si>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</si>
  <si>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</si>
  <si>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</si>
  <si>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</si>
  <si>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</si>
  <si>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</si>
  <si>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</si>
  <si>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</si>
  <si>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PLANEACIÓN</t>
  </si>
  <si>
    <t>Apoyar 860 iniciativas mediante estímulos y alianzas</t>
  </si>
  <si>
    <t>5. Promover el fortalecimiento institucional a través de procesos de mejoramiento interno y desarrollo del talento humano a fin de cumplir satisfactoriamente la misión de la entidad.
6. Prestar servicios de calidad en función de las necesidades y requisitos de los usuarios.</t>
  </si>
  <si>
    <t>Asesor de Planeación
Profesional de Planeación</t>
  </si>
  <si>
    <t>Asesor de planeación
Profesional  de planeación
Recursos financieros del Plan Anual de Adquisiciones</t>
  </si>
  <si>
    <t>Porcentaje obtenido en la evaluación de la auditoría PIGA de la Secretaría Distrital de Ambiente / Porcentaje esperado</t>
  </si>
  <si>
    <t>Evaluación de la SDA</t>
  </si>
  <si>
    <t>Liderar la programación y seguimiento de planes, metas y presupuesto de la entidad</t>
  </si>
  <si>
    <t>Contribuye a todas metas</t>
  </si>
  <si>
    <t>Planeación estratégica
Control, evaluación y mejora</t>
  </si>
  <si>
    <t>Contribuye a todos los procesos</t>
  </si>
  <si>
    <t>Contribuye a todas las metas</t>
  </si>
  <si>
    <t>Asesor de planeación</t>
  </si>
  <si>
    <t>Actas de comité</t>
  </si>
  <si>
    <t>Desarrollar y fomentar prácticas artísticas y culturales, promover la cultura política ciudadana, y generar espacios que vinculen a los agentes de los diferentes grupos poblacionales con la ciudadanía en el ejercicio de los derechos culturales en el Distrito Capital.</t>
  </si>
  <si>
    <t>Profesional SIG
Responsables de los subsistemas
Líderes y participantes de cada proceso
Recursos financieros del Plan Anual de Adquisiciones</t>
  </si>
  <si>
    <t>Gestión de recursos físicos</t>
  </si>
  <si>
    <t>Planeación estratégica
Gestión financiera</t>
  </si>
  <si>
    <t>Realizar 12 seguimientos al PMR</t>
  </si>
  <si>
    <t>PMR con seguimiento</t>
  </si>
  <si>
    <t>Profesional  de planeación</t>
  </si>
  <si>
    <t>Profesional SIG
Con el apoyo de todas las dependencias</t>
  </si>
  <si>
    <t>Realizar por lo menos 12 comités directivos</t>
  </si>
  <si>
    <t>Profesional  de planeación
Con la participación y los insumos de los líderes de las dependencias</t>
  </si>
  <si>
    <t>Profesional  de planeación
Recursos financieros del Plan Anual de Adquisiciones</t>
  </si>
  <si>
    <t>Profesional de Planeación
Subdirección Administrativa</t>
  </si>
  <si>
    <t>Informe de verificación Oficina de Control Interno</t>
  </si>
  <si>
    <t>5. Promover el fortalecimiento institucional a traves  de procesos  de mejoramiento interno y desarrollo  del talento humano a fin de cumplir satisfactoriamente  la misión de la entidad.</t>
  </si>
  <si>
    <r>
      <rPr>
        <b/>
        <sz val="14"/>
        <rFont val="Arial"/>
        <family val="2"/>
      </rPr>
      <t>Claudia Marcela Delgado</t>
    </r>
    <r>
      <rPr>
        <sz val="14"/>
        <rFont val="Arial"/>
        <family val="2"/>
      </rPr>
      <t xml:space="preserve">
Profesional Planeación</t>
    </r>
  </si>
  <si>
    <t>Número de planes de acción apoyados, facilitados y con seguimiento / Número de planes de ación proyectados por las dependencias
NOTA: para la medición del indicador se tendrán en cuenta los siguientes valores: elaboración de los planes: 33%, primer seguimiento: 33%, y segundo seguimiento: 33%.</t>
  </si>
  <si>
    <r>
      <rPr>
        <b/>
        <sz val="14"/>
        <rFont val="Arial"/>
        <family val="2"/>
      </rPr>
      <t xml:space="preserve">Sonia Córdoba Alvarado
</t>
    </r>
    <r>
      <rPr>
        <sz val="14"/>
        <rFont val="Arial"/>
        <family val="2"/>
      </rPr>
      <t>Asesor de Planeación</t>
    </r>
  </si>
  <si>
    <r>
      <rPr>
        <b/>
        <sz val="14"/>
        <rFont val="Arial"/>
        <family val="2"/>
      </rPr>
      <t>Jenny Peña Duran</t>
    </r>
    <r>
      <rPr>
        <sz val="14"/>
        <rFont val="Arial"/>
        <family val="2"/>
      </rPr>
      <t xml:space="preserve">
Profesional SIG</t>
    </r>
  </si>
  <si>
    <t xml:space="preserve">Los reportes de SEGPLAN con el seguimiento del plan de acción  del PDD </t>
  </si>
  <si>
    <t>SEGUIMIENTO A JUNIO DE 2017</t>
  </si>
  <si>
    <t>Número de seguimientos realizados al PMR / 12 seguimientos programados</t>
  </si>
  <si>
    <t>Número de seguimientos realizados al plan de acción / 4 seguimientos programados</t>
  </si>
  <si>
    <t>Número de comités directivos realizados / 12 comités directivos programados</t>
  </si>
  <si>
    <t>Liderar la formulación del Plan Anual de Adquisiciones 2017 y hacer por lo menos 6 seguimientos</t>
  </si>
  <si>
    <t>Liderar la formulación del Plan Anual de Adquisiciones 2017</t>
  </si>
  <si>
    <t>Plan Anual de Adquisiciónes 2017 formulado</t>
  </si>
  <si>
    <t>Plan Anual de Adquisiciones
Publicación en SECOP y  página WEB</t>
  </si>
  <si>
    <t>Hacer por lo menos 6 seguimientos al Plan Anual de Adquisiciones 2017</t>
  </si>
  <si>
    <t>Número de seguimientos realizados / 6 seguimientos programados</t>
  </si>
  <si>
    <t>Versiones actualizadas del PAA</t>
  </si>
  <si>
    <t>Liderar y orientar la formulación del Anteproyecto de Presupuesto de la entidad , en coordinación con las diferentes áreas de la misma.</t>
  </si>
  <si>
    <t>Elaborar y presentar oportunamente el Anteproyecto de Presupuesto 2018 según cronograma de la circular conjunta de la SHD y SDP.</t>
  </si>
  <si>
    <t>Equipo Directivo de la entidad ( Director General, Asesor de Planeación
Subdirector Operativo, 
Subdirector Administrativo y Financiero, Jefe Oficina Jurídica y Jefe Oficina Control Interno)</t>
  </si>
  <si>
    <t>Asesor de Planeación
Subdirectora Operativa
Subdirectora Administrativa y Financiera
Profesional responsable de presupuesto
Con la participación y los insumos de los líderes de las dependencias</t>
  </si>
  <si>
    <t>Documento de Anteproyecto de Presupuesto 2018
Actas de comité directivo de socialización del anteproyecto 
Comunicaciones
Reportes de PREDIS y SEGPLAN de la programación  del anteproyecto 2018</t>
  </si>
  <si>
    <t>Implementar a un 90% la sostenibilidad del sistema integrado de gestión en la entidad.</t>
  </si>
  <si>
    <t>Actualizar el documento de concertación institucional PIGA 2016-2020.</t>
  </si>
  <si>
    <t>Porcentaje de implementación del plan de acción PIGA formulado para 2017 (promedio de implementación de actividades)</t>
  </si>
  <si>
    <t>Concertar con la Secretaría Distrital de Ambiente el documento institucional PIGA 2016-2020.</t>
  </si>
  <si>
    <t>Acta de concertación con la Secretaría Distrital de Ambiente del documento  institucional PIGA 2016-2020.</t>
  </si>
  <si>
    <t>Documento de concertación institucional 2016-2020.</t>
  </si>
  <si>
    <t>Implementar el 100% del plan de acción PIGA formulado para 2017.</t>
  </si>
  <si>
    <t xml:space="preserve">
Segumiento al plan de acción PIGA 2017.</t>
  </si>
  <si>
    <t>Obtener una calificación de al menos 90% en la evaluación de la auditoría PIGA de la Secretaría Distrital de Ambiente, vigencia 2016.</t>
  </si>
  <si>
    <t>No. de actividades realizadas de apropiación del SIG/ 3 actividades programadas de apropiación del SIG</t>
  </si>
  <si>
    <t>Acompañar y hacer seguimiento a la elaboración del plan de mejoramiento institucional (auditorias externas realizadas).</t>
  </si>
  <si>
    <t>SEGUIMIENTO A DICIEMBRE  DE 2017</t>
  </si>
  <si>
    <t xml:space="preserve">Profesional SIG
Responsables de los procesos
</t>
  </si>
  <si>
    <t>Hojas de vida con seguimiento de los indicadores por proceso de la entidad</t>
  </si>
  <si>
    <t>Alcanzar el 90% de cumplimiento de las acciones planteadas en el Plan Anticorrupción y de Atención al Ciudadano.</t>
  </si>
  <si>
    <t xml:space="preserve">No. de monitoreos realizados a cada uno de los 6 componentes del Plan Anticorrupción y Atención al Ciudadano / 3 monitoreos programados </t>
  </si>
  <si>
    <t>Realizar monitoreo a las acciones planteadas en el Plan Anticorrupción y de Atención al Ciudadano.</t>
  </si>
  <si>
    <t>Asesor de planeación
Profesional SIG
Líderes y responsables de las diferentes áreas de la entidad : Subdirección Operativa, Subdirección Administrativa, Oficina Asesora Jurídica</t>
  </si>
  <si>
    <t>Plan Anticorrupción y de Atención al Ciudadano con seguimiento</t>
  </si>
  <si>
    <t>Indicadores de gestión de los procesos cumplidos en un 95%</t>
  </si>
  <si>
    <t xml:space="preserve">Profesionales SIG
</t>
  </si>
  <si>
    <t xml:space="preserve">Monitorear los indicadores de gestión por proceso de la entidad a través de un tablero de control </t>
  </si>
  <si>
    <t>No. de documentos actualizados del SIG/ No. total de documentos del SIG</t>
  </si>
  <si>
    <t>Profesional es SIG
Responsables líderes y participantes de los procesos de la entidad</t>
  </si>
  <si>
    <t>Listado maestro de documentos por proceso actualizado</t>
  </si>
  <si>
    <t>Realizar 4 seguimientos al plan de accción del Plan de Desarrollo de la entidad (SEGPLAN)</t>
  </si>
  <si>
    <t xml:space="preserve">Realizar el seguimiento a la ejecución física de las metas proyecto de inversión y su articulación con las metas plan de desarrollo,  mediante el Plan Operativo de Actividades  - POA de los proyectos de inversión.  </t>
  </si>
  <si>
    <t>Realizar trimestralmente  el seguimiento a la gestión física de las metas proyecto de inversión y su articulación con las metas plan de desarrollo, mediante el Plan Operativo de Inversiones - POA de los proyectos de inversión.</t>
  </si>
  <si>
    <t>Profesional  de planeación 
Responsables de Proyecto de Inversión</t>
  </si>
  <si>
    <t>Número de seguimientos realizados a la gestión física de las metas proyecto de inversión y su articulación con las metas plan de desarrollo, mediante el POA) 4 seguimientos programados</t>
  </si>
  <si>
    <t>Profesional  de planeación
Responsables de proyecto de inversión</t>
  </si>
  <si>
    <t>Los POA - Planes Operativos de Actividades por proyecto de inversión con seguimiento.</t>
  </si>
  <si>
    <t>Asesor de Planeación Profesional  de planeación</t>
  </si>
  <si>
    <t>Asesor de Planeación 
Profesional  de planeación</t>
  </si>
  <si>
    <t>Documento de Anteproyecto de Presupuesto 2018 elaborado y presentado a la SHD y SDP.
Registro en el Sistema PREDIS-SHD y SEGPLAN-SDP de la programación del plan de acción del plan de desarrollo 2018</t>
  </si>
  <si>
    <t>Realizar 3 actividades de apropiación del SIG por la comunidad institucionl</t>
  </si>
  <si>
    <t>Lograr el 95% en el cumplimiento de los indicadores por proceso propuestos por la entidad</t>
  </si>
  <si>
    <t xml:space="preserve">Monitorear las acciones del mapa de riesgos institucional </t>
  </si>
  <si>
    <t>Mapa de Riesgos  institucional actualizado.</t>
  </si>
  <si>
    <t>Mapa de riesgos institucional  actualizado</t>
  </si>
  <si>
    <t>Versión: Enero 31 de 2017</t>
  </si>
  <si>
    <t>Orientar a las áreas responsables de proceso en la actualización de la documentación del SIG.</t>
  </si>
  <si>
    <t>Fortalecer a través de actividades la implementación del Sistema Integrado de Gestión (SIG)</t>
  </si>
  <si>
    <t>Realizar la implementación del Plan institucional de Gestión Ambiental (PIGA) formulado para el 2017.</t>
  </si>
  <si>
    <t xml:space="preserve">Atender la auditoria anual del PIGA de la Secretaría Distrital de Ambiente </t>
  </si>
  <si>
    <t>Acompañar, documentar  y hacer seguimiento  a las diferentes áreas de la entidad en acciones correctivas, preventivas y de  mejora  por proceso, derivadas  de las auditorias internas.</t>
  </si>
  <si>
    <t>100% de acciones correctivas, preventivas y de mejora documentadas y con seguimiento.</t>
  </si>
  <si>
    <t>Asesor de planeación
Profesional SIG
Responsables de proceso de las diferentes áreas de la entidad</t>
  </si>
  <si>
    <t>Asesor de Planeación 
Profesional SIG de planeación
Responsables de proceso de las diferentes áreas de la entidad</t>
  </si>
  <si>
    <t>Acompañar, documentar y hacer seguimiento a las diferentes áreas de la entidad en el 100%  de las acciones correctivas, preventivas y de mejora, por proceso, derivadas de las auditorias internas</t>
  </si>
  <si>
    <t>Plan de mejoramiento institucional elaborado .</t>
  </si>
  <si>
    <t xml:space="preserve">Informe final del ente externo </t>
  </si>
  <si>
    <t>Elaborar y hacer seguimiento al plan de mejoramiento institucional (auditorias externas realizadas).</t>
  </si>
  <si>
    <t>Realizar seguimiento anual al mapa de riesgos institucional con base en la guía de administración de riesgos.</t>
  </si>
  <si>
    <t>Apoyar la elaboración y hacer seguimiento al 100% de los planes de accion proyectados por las dependencias</t>
  </si>
  <si>
    <t>Asesor de Planeación 
Profesional  de planeación y del SIG
Subdirector Operativo
Subdirector Administrativo y Financiero
Jefe Oficina Jurídica 
Jefe Oficina Control Interno</t>
  </si>
  <si>
    <t>Apoyar la elaboración y hacer seguimiento a los planes de acción por dependencias de la entidad.</t>
  </si>
  <si>
    <t>7). Gestionar la implementación, sostenibilidad y mejora continua del Sistema Integrado de Gestión de la entidad y de los subsistemas que lo componen de acuerdo con la normativa vigente.
8). Asesorar a la entidad en el estudio de organización de politicas de desarrollo administrativo, optimizacion y racionalización de trámites, y demas asuntos relacionados con la gestión de acuerdo con los principios de eficiencia de la gestión püblica.
9). Asesorar a las diferentes dependencias en la formulacion y aplicacion de indicadores de gestión que permitan medir la eficacia, eficiencia y efectividad de los proyectos, de manera clara y oportuna.
10).Asistir al Director General en la concertaciôn y seguimiento de los compromisos institucionales que hacen parte de los Acuerdos de Gestión, de acuerdo con lo previsto en Ia ley y los  procedimientos internos.</t>
  </si>
  <si>
    <t>PLAN DE ACCIÓN POR DEPENDENCIAS FUGA 2017</t>
  </si>
  <si>
    <t>Enero 2018</t>
  </si>
  <si>
    <t>Enero 2017</t>
  </si>
  <si>
    <t>Diciembre 2017</t>
  </si>
  <si>
    <t>Octubre 2017</t>
  </si>
  <si>
    <t>Noviembre 2017</t>
  </si>
  <si>
    <t>Contribuye a todos los objetivos estrátégicos</t>
  </si>
  <si>
    <t>Actualizar como mínimo el 25% del total de la documentación SIG de los procesos que lo requieran.</t>
  </si>
  <si>
    <t>Según Manual específico de funciones y competencias laborales, Resolución 145 del 25 de Agosto de 2016:
Propósito principal del cargo: Asesorar la formulación, implementaciôn, seguimiento y evaluacion de politicas, planes, programas y proyectos de la entidad de acuerdo con las metas institucionales.
Funciones:
1). Asesorar a la Dirección en la formulación, seguimiento y evaluacion de los programas y proyectos de la entidad en el marco del Plan de Desarrollo Economico, Social y de Obras Publicas del Distrito Capital.
2). Asesorar en la elaboración y consolidaciôn del anteproyecto y proyecto de presupuesto anual de gastos de funcionamiento e inversión, con base en la información reportada par las dependencias de la entidad, en concordancia con el plan estrategico y siguiendo los lineamientos y parametros fijados por la Secretaria Distrital de Hacienda.
3). Liderar Ia formulación, seguimiento y evaluación del Plan Anual de Adquisiciones, Plan Estratégico Institucional, alineado con el Plan Estrategico Sectorial, gestionando el sistema de indicadores de gestión de la entidad que perrnitan evaluar su cumplimiento.
4). Asesorar y dirigir a las dependencias en la elaboración de los planes de acción, proyectos de inversión, herramientas de gestión y mecanismos de evaluación para el cumplimiento de objetivos y metas definidas en los planes, programas y proyectos de la entidad.
5). Estructurar los informes relacionados con los avances y resultados del Plan Estrategico Institucional, los proyectos de inversión y planes de acción a cargo de la entidad de acuerdo con las necesidades y objetivos de la entidad.
6). Realizar la planeación, seguimiento y control a la ejecución fisica y presupuestal de los recursos de inversión de la Entidad y viabilizar las modificaciones requeridas, segün las metas institucionales.</t>
  </si>
  <si>
    <t>Descripción del Cumplimiento</t>
  </si>
  <si>
    <t>Resultado del Indicador</t>
  </si>
  <si>
    <t xml:space="preserve">Se ha realizado dos seguimiento al plan de acción del PDD de la entidad, correspondientes al primer y segundo trimestre de la vigencia. </t>
  </si>
  <si>
    <t>Soportes de Verificación</t>
  </si>
  <si>
    <t>Reporte de SEGPLAN - SDP, corte a marzo y corte a junio 2017</t>
  </si>
  <si>
    <t xml:space="preserve">Se ha realizado dos seguimiento al Plan Operativo de Actividades POA de la entidad, de los proyectos de inversión 1115, 1164, 1162, 7032 y 475,  correspondientes al primer y segundo trimestre de la vigencia. </t>
  </si>
  <si>
    <t>POA - Planes Operativos de Actividades por proyecto de inversión 1115, 1164, 1162, 7032 y 475, con seguimiento trimestraal a marzo y a junio de 2017.</t>
  </si>
  <si>
    <t>Se han realizado 6 seguimientos al PMR, correspondientes a los meses de enero a junio de 2017.</t>
  </si>
  <si>
    <t>Reporte Informes mensuales PMR a SHD, correspondiente a los meses de enero a junio de 2017</t>
  </si>
  <si>
    <t>Plan Anual de Adquisiciones 2017 
Publicado en SECOP y  página WEB www.fuga.gov.co</t>
  </si>
  <si>
    <t xml:space="preserve">Se lideró la formulación, consolidación y publicación del Plan Anual de Adquisiciones, vigencia 2017, en SECOP y página web www.fuga.gov.co </t>
  </si>
  <si>
    <t xml:space="preserve">Documento PAA con seguimientos y listados de asistencia,. </t>
  </si>
  <si>
    <t>Se realizaron 7 seguimientos al PAA vigencia 2017, en el primer semestre del año ( febrero 22, marzo 15, abril 27, mayo 11, mayo 23 , mayo 31 y junio 22 ), contribuyendo a la ejecución de la programación presupuestal a junio 30 del 83,03%.
El indicador a junio 30 se encuentra en el 117% teniendo en cuenta que la ejecución presupuestal a abril 30 de 2017 fue del 49,7%, presentando un rezago de $1.032 millones, correspondiente a menos 19,4% , en comparación con la programación de ejecución presupuestal a abril del 69,1%. De acuerdo con esto el área de Planeación coordinó la realización de tres seguimientos del PAA durante el mes de mayo con el fin de alcanzar el cumplimiento de la ejecución presupuestal programada.</t>
  </si>
  <si>
    <t>Se realizaron 6  Comités Directivos en el primer semestre de la vigencia, correspondientes a enero 23, febrero 13, marzo 6, abril 5, mayo 2 y junio 5 de 2017.</t>
  </si>
  <si>
    <t>Presentaciones de Comité Directivo, Actas y listas de asistencia.</t>
  </si>
  <si>
    <t>No se presentan avances teniendo en cuenta que la programación y formulación del anteproyecto de presupuesto 2018 inicia a partir del segundo semestre del 2017.</t>
  </si>
  <si>
    <t xml:space="preserve">Planes de acción por dependencias </t>
  </si>
  <si>
    <t>Se orientó la formulación y elaboración de los planes de acción por dependencias, vigencia 2017,de la Subdirección Operativa, Subdireccción Administrativa, Oficina Asesora Jurídica, Oficina de Control Interno y Área de Planeación,  así como su seguimiento a junio 30 de 2017.</t>
  </si>
  <si>
    <t>Planes de acción por dependencias con seguimiento a junio 30 de 2017, de la Subdirección Operativa, Subdireccción Administrativa, Oficina Asesora Jurídica, Oficina de Control Interno y Área de Planeación.</t>
  </si>
  <si>
    <t>A junio 30 de de 2017 se orientó la actualización del 30% de la documentación SIG, esto es 16 documentos (la caracterización del proceso de planeación, el manual de contratacción, el procedimiento de estímulos y 13 formatos del proceso de gestión contractual),  de acuerdo con la meta del 25% programada que corresponde a 53 de los 213 documentos registrados en el listado maestro de documentos .</t>
  </si>
  <si>
    <t>Listado maestro de documentos por proceso actualizado a junio 30 de 2017.</t>
  </si>
  <si>
    <t>Soportes documentales de las actividades realizadas</t>
  </si>
  <si>
    <t xml:space="preserve">En el primer semestre de la vigencia se han desarrollado 2 actividades de apropiación del SIG, a saber: 
1. Lanzamiento y sensibilizacion a la comunidad institucional del nuevo espacio de la intranet - junio 1 2017.
2. Optimizacion del Sistema Integrado de Gestion - SIG, en ejecucion al plan de trabajo con los lideres de proceso y sus equipos.
</t>
  </si>
  <si>
    <t>1. Presentacion y listado de asistencia al Lanzamiento del nuevo espacio de la intranet - Junio 1 de 2017.
2. Presentacion, Acta y luistado de asistencia del Comite extraordinario del SIG / Junio 13 de 2017 y actas de mesas de trabajo y listados de asistencia con los lideres de proceso y sus equipos de trabajo.</t>
  </si>
  <si>
    <t>Se realizo el primer seguimiento cuatrimestral al plan anticorrupcion y de atencion al ciudadano, periodo enero a abril 2017, con un resultado promedio de avance del 83%.</t>
  </si>
  <si>
    <t>Reporte informe de seguimiento cuatrimestral al plan anticorrupcion y atencion al ciudadano por la Oficina de Control Interno / Mayo 3 2017</t>
  </si>
  <si>
    <t>Durante el primer semestre la entidad, a traves de Planeacion -PIGA elaboro el documento de concertacion PIGA 2016-2020, el cual se envio a la Secretaria Distrital de Ambiente para concertacion.</t>
  </si>
  <si>
    <t>Formulacion Documento de Concertacion PIGA 2016-2020</t>
  </si>
  <si>
    <t>No se presentan avances teniendo en cuenta que la auditoria PIGA 2016-2017 está programada para realizarse en el segundo semestre del 2017 por la Secretaria Distrital de Ambiente.</t>
  </si>
  <si>
    <t>Planeación - SIG ha realizado acompañamiento a los líderes de proceso y sus equipos en el análisis y seguimiento al plan de mejoramiento por procesos de la entidad, vigencia 2017.  De acuerdo con lo anterior se tienen documentadas 12 acciones, de las cuales 6 presentan seguimiento a junio 30 de 2017. Está publicada en la carpeta compartida el plan de mejoramiento por procesos y sus evidencias.</t>
  </si>
  <si>
    <t xml:space="preserve"> Carpeta compartida del plan de mejoramiento por procesos y sus evidencias.</t>
  </si>
  <si>
    <t>No se presentan avances teniendo en cuenta que la auditoria regular de la Contraloría, vigencia 2016 a la entidad, está programada para realizarse en el segundo semestre del 2017.</t>
  </si>
  <si>
    <t xml:space="preserve">Planeación - SIG realizó acompañamiento y asesoría a los líderes de proceso para actualizar el mapa de riesgos institucional, vigencia 2017, documento publicado en la intranet de la entidad. </t>
  </si>
  <si>
    <t>Mapa de riesgos institucional, vigencia 2017 actualizado y publicado en la intranet.</t>
  </si>
  <si>
    <t>Plan de acción PIGA 2017</t>
  </si>
  <si>
    <t>El plan de acción cuenta con 22 actividades de las cuales:
8 - actividades se ejecutaron al 100% 
11 - actividades al 50% y 
3 - actividades con una ejecución del 0%</t>
  </si>
  <si>
    <t>Matriz consolidada de indicadores</t>
  </si>
  <si>
    <t>Numero de indicadores con segumiento por proceso / Numero de indicadores definido por proceso</t>
  </si>
  <si>
    <t>Se realizo seguimiento con corte a 30 de junio de 2017, sobre los resultados obtenidos por cada uno de los procesos y se registraron en la matriz consolidada de indicadores, con un porcentaje de cumplimiento de entrega del 97,6 teniendo en cuenta que de 46 indicadores definidos por proceso 5 presentan frecuenta de medición anual, razón por la cual se tienen resultados de 41 indicadores cuya frecuencia de medición esta distribuida en mensuales, trimestrales, cuatrimestral y semestrales.</t>
  </si>
  <si>
    <t>Hacer el seguimiento del 100% de los indicadores por proceso propuestos por la entidad</t>
  </si>
  <si>
    <t>Se actualiza información en la ultima fila</t>
  </si>
</sst>
</file>

<file path=xl/styles.xml><?xml version="1.0" encoding="utf-8"?>
<styleSheet xmlns="http://schemas.openxmlformats.org/spreadsheetml/2006/main">
  <numFmts count="3">
    <numFmt numFmtId="164" formatCode="dd/mm/yy"/>
    <numFmt numFmtId="165" formatCode="[$$-240A]#,##0.00;[Red]\([$$-240A]#,##0.00\)"/>
    <numFmt numFmtId="166" formatCode="0.0%"/>
  </numFmts>
  <fonts count="15">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16"/>
      <color theme="0" tint="-0.499984740745262"/>
      <name val="Arial"/>
      <family val="2"/>
    </font>
    <font>
      <b/>
      <sz val="14"/>
      <name val="Arial"/>
      <family val="2"/>
    </font>
    <font>
      <b/>
      <sz val="16"/>
      <name val="Arial"/>
      <family val="2"/>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theme="0" tint="-4.9989318521683403E-2"/>
        <bgColor indexed="64"/>
      </patternFill>
    </fill>
  </fills>
  <borders count="13">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thin">
        <color indexed="64"/>
      </top>
      <bottom/>
      <diagonal/>
    </border>
    <border>
      <left/>
      <right/>
      <top style="hair">
        <color indexed="8"/>
      </top>
      <bottom style="medium">
        <color indexed="64"/>
      </bottom>
      <diagonal/>
    </border>
  </borders>
  <cellStyleXfs count="8">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9" fontId="2" fillId="0" borderId="0" applyFont="0" applyFill="0" applyBorder="0" applyAlignment="0" applyProtection="0"/>
  </cellStyleXfs>
  <cellXfs count="141">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4"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Fill="1" applyAlignment="1">
      <alignment horizontal="center" vertical="center" wrapText="1"/>
    </xf>
    <xf numFmtId="0" fontId="3" fillId="5" borderId="1" xfId="0" applyFont="1" applyFill="1" applyBorder="1" applyAlignment="1">
      <alignment horizontal="center" vertical="center" wrapText="1"/>
    </xf>
    <xf numFmtId="164" fontId="11"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4" fontId="4" fillId="0" borderId="1" xfId="0" applyNumberFormat="1" applyFont="1" applyBorder="1" applyAlignment="1">
      <alignment horizontal="center" vertical="center" wrapText="1"/>
    </xf>
    <xf numFmtId="0" fontId="11" fillId="0" borderId="1"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4" fillId="0" borderId="1" xfId="0" applyNumberFormat="1" applyFont="1" applyFill="1" applyBorder="1" applyAlignment="1">
      <alignment horizontal="left" vertical="center" wrapText="1"/>
    </xf>
    <xf numFmtId="0" fontId="0" fillId="0" borderId="0" xfId="0" applyFill="1" applyAlignment="1"/>
    <xf numFmtId="0" fontId="0" fillId="0" borderId="0" xfId="0" applyFill="1"/>
    <xf numFmtId="0" fontId="7" fillId="0" borderId="0" xfId="0" applyFont="1" applyBorder="1" applyAlignment="1">
      <alignment vertical="center" wrapText="1"/>
    </xf>
    <xf numFmtId="0" fontId="7" fillId="0" borderId="0" xfId="0" applyFont="1" applyAlignment="1">
      <alignment horizontal="center" wrapText="1"/>
    </xf>
    <xf numFmtId="0" fontId="2" fillId="0" borderId="0" xfId="0" applyFont="1" applyFill="1" applyBorder="1" applyAlignment="1" applyProtection="1">
      <alignment horizontal="justify" vertical="center"/>
      <protection locked="0"/>
    </xf>
    <xf numFmtId="0" fontId="0" fillId="0" borderId="0" xfId="0" applyFill="1" applyBorder="1" applyAlignment="1" applyProtection="1">
      <alignment horizontal="justify" vertical="center"/>
      <protection locked="0"/>
    </xf>
    <xf numFmtId="9"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justify" vertical="center" wrapText="1"/>
      <protection locked="0"/>
    </xf>
    <xf numFmtId="9" fontId="8" fillId="0" borderId="0" xfId="7" applyFont="1" applyBorder="1" applyAlignment="1">
      <alignment horizontal="center" vertical="center" wrapText="1"/>
    </xf>
    <xf numFmtId="0" fontId="7" fillId="0" borderId="0" xfId="0" applyFont="1" applyAlignment="1">
      <alignment horizontal="right"/>
    </xf>
    <xf numFmtId="0" fontId="4" fillId="0" borderId="0" xfId="0" applyFont="1" applyBorder="1" applyAlignment="1">
      <alignment horizontal="left" vertical="center"/>
    </xf>
    <xf numFmtId="0" fontId="13" fillId="0" borderId="0" xfId="0" applyFont="1" applyBorder="1" applyAlignment="1">
      <alignment horizontal="right" vertical="center"/>
    </xf>
    <xf numFmtId="9" fontId="4" fillId="0" borderId="1" xfId="0" applyNumberFormat="1" applyFont="1" applyFill="1" applyBorder="1" applyAlignment="1">
      <alignment horizontal="center" vertical="center" wrapText="1"/>
    </xf>
    <xf numFmtId="0" fontId="12" fillId="0" borderId="0" xfId="0" applyFont="1" applyBorder="1" applyAlignment="1">
      <alignment vertical="center" wrapText="1"/>
    </xf>
    <xf numFmtId="9" fontId="8" fillId="0" borderId="1" xfId="7" applyFont="1" applyFill="1" applyBorder="1" applyAlignment="1">
      <alignment horizontal="center" vertical="center" wrapText="1"/>
    </xf>
    <xf numFmtId="0" fontId="4" fillId="4" borderId="1" xfId="0" applyFont="1" applyFill="1" applyBorder="1" applyAlignment="1">
      <alignment vertical="center" wrapText="1"/>
    </xf>
    <xf numFmtId="9" fontId="4" fillId="4" borderId="1" xfId="0" applyNumberFormat="1" applyFont="1" applyFill="1" applyBorder="1" applyAlignment="1">
      <alignment horizontal="center" vertical="center" wrapText="1"/>
    </xf>
    <xf numFmtId="0" fontId="10" fillId="4" borderId="0" xfId="0" applyFont="1" applyFill="1" applyAlignment="1">
      <alignment horizontal="center" vertical="center" wrapText="1"/>
    </xf>
    <xf numFmtId="0" fontId="4" fillId="4"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4" fillId="0" borderId="0" xfId="0" applyFont="1" applyAlignment="1">
      <alignment vertical="center" wrapText="1"/>
    </xf>
    <xf numFmtId="0" fontId="8" fillId="0" borderId="0" xfId="0" applyFont="1" applyAlignment="1">
      <alignment vertical="center" wrapText="1"/>
    </xf>
    <xf numFmtId="0" fontId="4" fillId="0" borderId="0" xfId="0" applyFont="1" applyFill="1" applyBorder="1" applyAlignment="1" applyProtection="1">
      <alignment horizontal="justify" vertical="center"/>
      <protection locked="0"/>
    </xf>
    <xf numFmtId="0" fontId="4" fillId="4" borderId="0" xfId="0" applyFont="1" applyFill="1" applyAlignment="1">
      <alignment horizontal="center" vertical="center" wrapText="1"/>
    </xf>
    <xf numFmtId="0" fontId="4" fillId="0" borderId="0" xfId="0" applyFont="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0" xfId="0" applyFont="1" applyBorder="1" applyAlignment="1">
      <alignment horizontal="left" vertical="center" wrapText="1"/>
    </xf>
    <xf numFmtId="0" fontId="3" fillId="6" borderId="5" xfId="3" applyNumberFormat="1" applyFont="1" applyFill="1" applyBorder="1" applyAlignment="1" applyProtection="1">
      <alignment horizontal="center" vertical="center" wrapText="1"/>
    </xf>
    <xf numFmtId="0" fontId="3" fillId="6" borderId="11" xfId="3" applyNumberFormat="1" applyFont="1" applyFill="1" applyBorder="1" applyAlignment="1" applyProtection="1">
      <alignment horizontal="center" vertical="center" wrapText="1"/>
    </xf>
    <xf numFmtId="0" fontId="0" fillId="0" borderId="12" xfId="0" applyBorder="1" applyAlignment="1">
      <alignment vertical="center" wrapText="1"/>
    </xf>
    <xf numFmtId="0" fontId="12" fillId="0" borderId="12" xfId="0" applyFont="1" applyBorder="1" applyAlignment="1">
      <alignment vertical="center" wrapText="1"/>
    </xf>
    <xf numFmtId="0" fontId="7" fillId="0" borderId="0" xfId="0" applyFont="1"/>
    <xf numFmtId="0" fontId="8" fillId="0" borderId="1" xfId="0" applyFont="1" applyFill="1" applyBorder="1" applyAlignment="1">
      <alignment horizontal="justify" vertical="center" wrapText="1"/>
    </xf>
    <xf numFmtId="0" fontId="4" fillId="0" borderId="1" xfId="0" applyFont="1" applyFill="1" applyBorder="1" applyAlignment="1">
      <alignment horizontal="justify" vertical="center" wrapText="1"/>
    </xf>
    <xf numFmtId="0" fontId="4" fillId="4" borderId="1" xfId="0" applyFont="1" applyFill="1" applyBorder="1" applyAlignment="1">
      <alignment horizontal="justify" vertical="center" wrapText="1"/>
    </xf>
    <xf numFmtId="0" fontId="3" fillId="6" borderId="5" xfId="3" applyNumberFormat="1" applyFont="1" applyFill="1" applyBorder="1" applyAlignment="1" applyProtection="1">
      <alignment horizontal="center" vertical="center" wrapText="1"/>
    </xf>
    <xf numFmtId="0" fontId="7" fillId="0" borderId="0" xfId="0" applyFont="1" applyBorder="1" applyAlignment="1">
      <alignment horizontal="center" vertical="center" wrapText="1"/>
    </xf>
    <xf numFmtId="0" fontId="8" fillId="0" borderId="1" xfId="0" applyFont="1" applyFill="1" applyBorder="1" applyAlignment="1">
      <alignment horizontal="left" vertical="center" wrapText="1"/>
    </xf>
    <xf numFmtId="0" fontId="3" fillId="6" borderId="7" xfId="3" applyNumberFormat="1" applyFont="1" applyFill="1" applyBorder="1" applyAlignment="1" applyProtection="1">
      <alignment horizontal="center" vertical="center" wrapText="1"/>
    </xf>
    <xf numFmtId="0" fontId="4" fillId="0" borderId="0" xfId="0" applyFont="1" applyBorder="1" applyAlignment="1">
      <alignment horizontal="justify" vertical="center"/>
    </xf>
    <xf numFmtId="0" fontId="4"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justify" vertical="center" wrapText="1"/>
    </xf>
    <xf numFmtId="0" fontId="4" fillId="0" borderId="1" xfId="0" applyFont="1" applyFill="1" applyBorder="1" applyAlignment="1">
      <alignment horizontal="left" vertical="center" wrapText="1"/>
    </xf>
    <xf numFmtId="0" fontId="8" fillId="0" borderId="1" xfId="0" applyFont="1" applyFill="1" applyBorder="1" applyAlignment="1">
      <alignment horizontal="justify" vertical="center" wrapText="1"/>
    </xf>
    <xf numFmtId="166" fontId="4" fillId="0" borderId="1" xfId="0" applyNumberFormat="1" applyFont="1" applyFill="1" applyBorder="1" applyAlignment="1">
      <alignment horizontal="center"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3" fillId="5" borderId="1" xfId="0" applyFont="1" applyFill="1" applyBorder="1" applyAlignment="1">
      <alignment horizontal="center" vertical="center" wrapText="1"/>
    </xf>
    <xf numFmtId="165" fontId="4" fillId="0" borderId="2" xfId="0" applyNumberFormat="1" applyFont="1" applyBorder="1" applyAlignment="1">
      <alignment horizontal="left" vertical="center" wrapText="1"/>
    </xf>
    <xf numFmtId="165" fontId="4" fillId="0" borderId="7" xfId="0" applyNumberFormat="1" applyFont="1" applyBorder="1" applyAlignment="1">
      <alignment horizontal="left" vertical="center" wrapText="1"/>
    </xf>
    <xf numFmtId="165" fontId="4" fillId="0" borderId="5" xfId="0" applyNumberFormat="1" applyFont="1" applyBorder="1" applyAlignment="1">
      <alignment horizontal="left"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4" fillId="0" borderId="10" xfId="0" applyFont="1" applyBorder="1" applyAlignment="1">
      <alignment horizontal="left" vertical="center" wrapText="1"/>
    </xf>
    <xf numFmtId="0" fontId="3" fillId="6" borderId="1" xfId="3" applyNumberFormat="1" applyFont="1" applyFill="1" applyBorder="1" applyAlignment="1" applyProtection="1">
      <alignment horizontal="center" vertical="center" wrapText="1"/>
    </xf>
    <xf numFmtId="0" fontId="7" fillId="0" borderId="0" xfId="0" applyFont="1" applyBorder="1" applyAlignment="1">
      <alignment horizontal="center" vertical="center" wrapText="1"/>
    </xf>
    <xf numFmtId="0" fontId="12" fillId="0" borderId="12" xfId="0" applyFont="1" applyBorder="1" applyAlignment="1">
      <alignment horizontal="center" vertical="center" wrapText="1"/>
    </xf>
    <xf numFmtId="0" fontId="8" fillId="0" borderId="1" xfId="0" applyFont="1" applyFill="1" applyBorder="1" applyAlignment="1">
      <alignment horizontal="left" vertical="center" wrapText="1"/>
    </xf>
    <xf numFmtId="0" fontId="4" fillId="0" borderId="10" xfId="0" applyFont="1" applyBorder="1" applyAlignment="1">
      <alignment horizontal="justify" vertical="center" wrapText="1"/>
    </xf>
    <xf numFmtId="0" fontId="4" fillId="0" borderId="10" xfId="0" applyFont="1" applyBorder="1" applyAlignment="1">
      <alignment horizontal="justify" vertical="center"/>
    </xf>
    <xf numFmtId="0" fontId="3" fillId="6" borderId="5" xfId="3" applyNumberFormat="1" applyFont="1" applyFill="1" applyBorder="1" applyAlignment="1" applyProtection="1">
      <alignment horizontal="center" vertical="center" wrapText="1"/>
    </xf>
    <xf numFmtId="0" fontId="7" fillId="0" borderId="0" xfId="0" applyFont="1" applyAlignment="1">
      <alignment horizontal="left" vertical="center" wrapText="1"/>
    </xf>
    <xf numFmtId="0" fontId="14" fillId="0" borderId="9" xfId="0" applyFont="1" applyBorder="1" applyAlignment="1">
      <alignment horizontal="left" vertical="center"/>
    </xf>
    <xf numFmtId="0" fontId="8" fillId="0" borderId="1" xfId="0" applyFont="1" applyFill="1" applyBorder="1" applyAlignment="1">
      <alignment horizontal="justify" vertical="center" wrapText="1"/>
    </xf>
    <xf numFmtId="0" fontId="3" fillId="6" borderId="7" xfId="3" applyNumberFormat="1" applyFont="1" applyFill="1" applyBorder="1" applyAlignment="1" applyProtection="1">
      <alignment horizontal="center" vertical="center" wrapText="1"/>
    </xf>
  </cellXfs>
  <cellStyles count="8">
    <cellStyle name="Categoría del Piloto de Datos" xfId="1"/>
    <cellStyle name="Normal" xfId="0" builtinId="0"/>
    <cellStyle name="Piloto de Datos Ángulo" xfId="2"/>
    <cellStyle name="Piloto de Datos Campo" xfId="3"/>
    <cellStyle name="Piloto de Datos Resultado" xfId="4"/>
    <cellStyle name="Piloto de Datos Título" xfId="5"/>
    <cellStyle name="Piloto de Datos Valor" xfId="6"/>
    <cellStyle name="Porcentual" xfId="7"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2539999</xdr:colOff>
      <xdr:row>0</xdr:row>
      <xdr:rowOff>218906</xdr:rowOff>
    </xdr:from>
    <xdr:to>
      <xdr:col>1</xdr:col>
      <xdr:colOff>1854868</xdr:colOff>
      <xdr:row>0</xdr:row>
      <xdr:rowOff>1429034</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539999" y="218906"/>
          <a:ext cx="2306053" cy="121012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c r="A1" s="108" t="s">
        <v>10</v>
      </c>
      <c r="B1" s="108"/>
      <c r="C1" s="108"/>
      <c r="D1" s="108"/>
      <c r="E1" s="108"/>
      <c r="F1" s="108"/>
      <c r="G1" s="108"/>
      <c r="H1" s="108"/>
      <c r="I1" s="108"/>
      <c r="J1" s="108"/>
      <c r="K1" s="108"/>
      <c r="L1" s="108"/>
      <c r="M1" s="108"/>
      <c r="N1" s="108"/>
    </row>
    <row r="2" spans="1:14" ht="34.5" customHeight="1">
      <c r="A2" s="17" t="s">
        <v>3</v>
      </c>
      <c r="B2" s="109" t="s">
        <v>0</v>
      </c>
      <c r="C2" s="110"/>
      <c r="D2" s="110"/>
      <c r="E2" s="110"/>
      <c r="F2" s="110"/>
      <c r="G2" s="110"/>
      <c r="H2" s="110"/>
      <c r="I2" s="110"/>
      <c r="J2" s="110"/>
      <c r="K2" s="110"/>
      <c r="L2" s="110"/>
      <c r="M2" s="110"/>
      <c r="N2" s="111"/>
    </row>
    <row r="3" spans="1:14" ht="28.5" customHeight="1">
      <c r="A3" s="17" t="s">
        <v>4</v>
      </c>
      <c r="B3" s="109" t="s">
        <v>1</v>
      </c>
      <c r="C3" s="110"/>
      <c r="D3" s="110"/>
      <c r="E3" s="110"/>
      <c r="F3" s="110"/>
      <c r="G3" s="110"/>
      <c r="H3" s="110"/>
      <c r="I3" s="110"/>
      <c r="J3" s="110"/>
      <c r="K3" s="110"/>
      <c r="L3" s="110"/>
      <c r="M3" s="110"/>
      <c r="N3" s="111"/>
    </row>
    <row r="4" spans="1:14" s="3" customFormat="1" ht="15.75">
      <c r="A4" s="4"/>
      <c r="B4" s="4"/>
      <c r="C4" s="4"/>
      <c r="D4" s="4"/>
      <c r="E4" s="4"/>
      <c r="F4" s="4"/>
      <c r="G4" s="4"/>
      <c r="H4" s="4"/>
      <c r="I4" s="4"/>
      <c r="J4" s="4"/>
      <c r="K4" s="4"/>
      <c r="L4" s="4"/>
      <c r="M4" s="5"/>
      <c r="N4" s="5"/>
    </row>
    <row r="5" spans="1:14" s="3" customFormat="1" ht="36.75" customHeight="1">
      <c r="A5" s="18" t="s">
        <v>5</v>
      </c>
      <c r="B5" s="19" t="s">
        <v>6</v>
      </c>
      <c r="C5" s="14"/>
      <c r="D5" s="5"/>
      <c r="E5" s="5"/>
      <c r="F5" s="5"/>
      <c r="G5" s="5"/>
      <c r="H5" s="5"/>
      <c r="I5" s="5"/>
      <c r="J5" s="5"/>
      <c r="K5" s="5"/>
      <c r="L5" s="5"/>
      <c r="M5" s="5"/>
      <c r="N5" s="6" t="s">
        <v>271</v>
      </c>
    </row>
    <row r="6" spans="1:14" s="3" customFormat="1" ht="102.75" customHeight="1">
      <c r="A6" s="17" t="s">
        <v>8</v>
      </c>
      <c r="B6" s="112" t="s">
        <v>188</v>
      </c>
      <c r="C6" s="112"/>
      <c r="D6" s="112"/>
      <c r="E6" s="112"/>
      <c r="F6" s="112"/>
      <c r="G6" s="112"/>
      <c r="H6" s="112" t="s">
        <v>189</v>
      </c>
      <c r="I6" s="113"/>
      <c r="J6" s="113"/>
      <c r="K6" s="113"/>
      <c r="L6" s="113"/>
      <c r="M6" s="113"/>
      <c r="N6" s="113"/>
    </row>
    <row r="7" spans="1:14" s="2" customFormat="1" ht="24" customHeight="1">
      <c r="A7" s="107" t="s">
        <v>190</v>
      </c>
      <c r="B7" s="107" t="s">
        <v>191</v>
      </c>
      <c r="C7" s="107" t="s">
        <v>192</v>
      </c>
      <c r="D7" s="107" t="s">
        <v>12</v>
      </c>
      <c r="E7" s="107" t="s">
        <v>13</v>
      </c>
      <c r="F7" s="107" t="s">
        <v>2</v>
      </c>
      <c r="G7" s="107" t="s">
        <v>9</v>
      </c>
      <c r="H7" s="107" t="s">
        <v>193</v>
      </c>
      <c r="I7" s="107" t="s">
        <v>7</v>
      </c>
      <c r="J7" s="107" t="s">
        <v>72</v>
      </c>
      <c r="K7" s="107" t="s">
        <v>269</v>
      </c>
      <c r="L7" s="107"/>
      <c r="M7" s="107" t="s">
        <v>270</v>
      </c>
      <c r="N7" s="107"/>
    </row>
    <row r="8" spans="1:14" ht="37.5" customHeight="1">
      <c r="A8" s="107"/>
      <c r="B8" s="107"/>
      <c r="C8" s="107"/>
      <c r="D8" s="107"/>
      <c r="E8" s="107"/>
      <c r="F8" s="107"/>
      <c r="G8" s="107"/>
      <c r="H8" s="107"/>
      <c r="I8" s="107"/>
      <c r="J8" s="107"/>
      <c r="K8" s="21" t="s">
        <v>14</v>
      </c>
      <c r="L8" s="21" t="s">
        <v>272</v>
      </c>
      <c r="M8" s="21" t="s">
        <v>14</v>
      </c>
      <c r="N8" s="53" t="s">
        <v>272</v>
      </c>
    </row>
    <row r="9" spans="1:14" ht="81.75" customHeight="1">
      <c r="A9" s="112" t="s">
        <v>15</v>
      </c>
      <c r="B9" s="17" t="s">
        <v>265</v>
      </c>
      <c r="C9" s="17" t="s">
        <v>36</v>
      </c>
      <c r="D9" s="17" t="s">
        <v>80</v>
      </c>
      <c r="E9" s="17" t="s">
        <v>90</v>
      </c>
      <c r="F9" s="17" t="s">
        <v>50</v>
      </c>
      <c r="G9" s="22">
        <v>42003</v>
      </c>
      <c r="H9" s="104" t="s">
        <v>51</v>
      </c>
      <c r="I9" s="17" t="s">
        <v>66</v>
      </c>
      <c r="J9" s="17" t="s">
        <v>73</v>
      </c>
      <c r="K9" s="17"/>
      <c r="L9" s="17"/>
      <c r="M9" s="17"/>
      <c r="N9" s="17"/>
    </row>
    <row r="10" spans="1:14" s="10" customFormat="1" ht="75" customHeight="1">
      <c r="A10" s="112"/>
      <c r="B10" s="115" t="s">
        <v>48</v>
      </c>
      <c r="C10" s="115" t="s">
        <v>37</v>
      </c>
      <c r="D10" s="23" t="s">
        <v>91</v>
      </c>
      <c r="E10" s="23" t="s">
        <v>81</v>
      </c>
      <c r="F10" s="23" t="s">
        <v>74</v>
      </c>
      <c r="G10" s="24">
        <v>42003</v>
      </c>
      <c r="H10" s="105"/>
      <c r="I10" s="23" t="s">
        <v>66</v>
      </c>
      <c r="J10" s="23" t="s">
        <v>75</v>
      </c>
      <c r="K10" s="25"/>
      <c r="L10" s="23"/>
      <c r="M10" s="23"/>
      <c r="N10" s="23"/>
    </row>
    <row r="11" spans="1:14" s="10" customFormat="1" ht="95.25" customHeight="1">
      <c r="A11" s="112"/>
      <c r="B11" s="116"/>
      <c r="C11" s="116"/>
      <c r="D11" s="26" t="s">
        <v>94</v>
      </c>
      <c r="E11" s="27" t="s">
        <v>92</v>
      </c>
      <c r="F11" s="27" t="s">
        <v>53</v>
      </c>
      <c r="G11" s="24">
        <v>42003</v>
      </c>
      <c r="H11" s="105"/>
      <c r="I11" s="23" t="s">
        <v>67</v>
      </c>
      <c r="J11" s="23" t="s">
        <v>75</v>
      </c>
      <c r="K11" s="25"/>
      <c r="L11" s="23"/>
      <c r="M11" s="23"/>
      <c r="N11" s="23"/>
    </row>
    <row r="12" spans="1:14" s="10" customFormat="1" ht="60">
      <c r="A12" s="112"/>
      <c r="B12" s="116"/>
      <c r="C12" s="116"/>
      <c r="D12" s="23" t="s">
        <v>93</v>
      </c>
      <c r="E12" s="23" t="s">
        <v>55</v>
      </c>
      <c r="F12" s="23" t="s">
        <v>54</v>
      </c>
      <c r="G12" s="24">
        <v>42003</v>
      </c>
      <c r="H12" s="105"/>
      <c r="I12" s="23" t="s">
        <v>68</v>
      </c>
      <c r="J12" s="23" t="s">
        <v>75</v>
      </c>
      <c r="K12" s="25"/>
      <c r="L12" s="23"/>
      <c r="M12" s="23"/>
      <c r="N12" s="23"/>
    </row>
    <row r="13" spans="1:14" s="10" customFormat="1" ht="76.5" customHeight="1">
      <c r="A13" s="112"/>
      <c r="B13" s="116"/>
      <c r="C13" s="116"/>
      <c r="D13" s="27" t="s">
        <v>101</v>
      </c>
      <c r="E13" s="27" t="s">
        <v>95</v>
      </c>
      <c r="F13" s="27" t="s">
        <v>56</v>
      </c>
      <c r="G13" s="24">
        <v>42003</v>
      </c>
      <c r="H13" s="105"/>
      <c r="I13" s="23" t="s">
        <v>65</v>
      </c>
      <c r="J13" s="23" t="s">
        <v>75</v>
      </c>
      <c r="K13" s="25"/>
      <c r="L13" s="23"/>
      <c r="M13" s="23"/>
      <c r="N13" s="23"/>
    </row>
    <row r="14" spans="1:14" s="10" customFormat="1" ht="142.5" customHeight="1">
      <c r="A14" s="112"/>
      <c r="B14" s="116"/>
      <c r="C14" s="116"/>
      <c r="D14" s="23" t="s">
        <v>82</v>
      </c>
      <c r="E14" s="23" t="s">
        <v>96</v>
      </c>
      <c r="F14" s="23" t="s">
        <v>97</v>
      </c>
      <c r="G14" s="24">
        <v>42003</v>
      </c>
      <c r="H14" s="105"/>
      <c r="I14" s="23" t="s">
        <v>67</v>
      </c>
      <c r="J14" s="23" t="s">
        <v>76</v>
      </c>
      <c r="K14" s="25"/>
      <c r="L14" s="23"/>
      <c r="M14" s="23"/>
      <c r="N14" s="23"/>
    </row>
    <row r="15" spans="1:14" s="10" customFormat="1" ht="105.75" customHeight="1">
      <c r="A15" s="112"/>
      <c r="B15" s="116"/>
      <c r="C15" s="116"/>
      <c r="D15" s="23" t="s">
        <v>83</v>
      </c>
      <c r="E15" s="23" t="s">
        <v>98</v>
      </c>
      <c r="F15" s="23" t="s">
        <v>57</v>
      </c>
      <c r="G15" s="24">
        <v>42003</v>
      </c>
      <c r="H15" s="105"/>
      <c r="I15" s="23" t="s">
        <v>69</v>
      </c>
      <c r="J15" s="23" t="s">
        <v>77</v>
      </c>
      <c r="K15" s="25"/>
      <c r="L15" s="23"/>
      <c r="M15" s="23"/>
      <c r="N15" s="23"/>
    </row>
    <row r="16" spans="1:14" s="10" customFormat="1" ht="102.75" customHeight="1">
      <c r="A16" s="112"/>
      <c r="B16" s="116"/>
      <c r="C16" s="116"/>
      <c r="D16" s="23" t="s">
        <v>59</v>
      </c>
      <c r="E16" s="23" t="s">
        <v>60</v>
      </c>
      <c r="F16" s="23" t="s">
        <v>54</v>
      </c>
      <c r="G16" s="24">
        <v>42003</v>
      </c>
      <c r="H16" s="105"/>
      <c r="I16" s="23" t="s">
        <v>65</v>
      </c>
      <c r="J16" s="23" t="s">
        <v>75</v>
      </c>
      <c r="K16" s="25"/>
      <c r="L16" s="23"/>
      <c r="M16" s="23"/>
      <c r="N16" s="23"/>
    </row>
    <row r="17" spans="1:14" s="10" customFormat="1" ht="180" customHeight="1">
      <c r="A17" s="112"/>
      <c r="B17" s="116"/>
      <c r="C17" s="116"/>
      <c r="D17" s="23" t="s">
        <v>84</v>
      </c>
      <c r="E17" s="23" t="s">
        <v>61</v>
      </c>
      <c r="F17" s="23" t="s">
        <v>62</v>
      </c>
      <c r="G17" s="24">
        <v>42003</v>
      </c>
      <c r="H17" s="105"/>
      <c r="I17" s="23" t="s">
        <v>65</v>
      </c>
      <c r="J17" s="23" t="s">
        <v>79</v>
      </c>
      <c r="K17" s="25"/>
      <c r="L17" s="23"/>
      <c r="M17" s="23"/>
      <c r="N17" s="23"/>
    </row>
    <row r="18" spans="1:14" s="10" customFormat="1" ht="75" customHeight="1">
      <c r="A18" s="112"/>
      <c r="B18" s="116"/>
      <c r="C18" s="116"/>
      <c r="D18" s="23" t="s">
        <v>100</v>
      </c>
      <c r="E18" s="23" t="s">
        <v>99</v>
      </c>
      <c r="F18" s="23" t="s">
        <v>63</v>
      </c>
      <c r="G18" s="24">
        <v>42003</v>
      </c>
      <c r="H18" s="105"/>
      <c r="I18" s="23" t="s">
        <v>65</v>
      </c>
      <c r="J18" s="23" t="s">
        <v>75</v>
      </c>
      <c r="K18" s="25"/>
      <c r="L18" s="23"/>
      <c r="M18" s="23"/>
      <c r="N18" s="23"/>
    </row>
    <row r="19" spans="1:14" s="10" customFormat="1" ht="80.25" customHeight="1">
      <c r="A19" s="112"/>
      <c r="B19" s="116"/>
      <c r="C19" s="116"/>
      <c r="D19" s="23" t="s">
        <v>85</v>
      </c>
      <c r="E19" s="23" t="s">
        <v>89</v>
      </c>
      <c r="F19" s="23" t="s">
        <v>64</v>
      </c>
      <c r="G19" s="24">
        <v>42003</v>
      </c>
      <c r="H19" s="105"/>
      <c r="I19" s="23" t="s">
        <v>65</v>
      </c>
      <c r="J19" s="23" t="s">
        <v>78</v>
      </c>
      <c r="K19" s="25"/>
      <c r="L19" s="23"/>
      <c r="M19" s="25"/>
      <c r="N19" s="25"/>
    </row>
    <row r="20" spans="1:14" s="10" customFormat="1" ht="68.25" customHeight="1">
      <c r="A20" s="112"/>
      <c r="B20" s="116"/>
      <c r="C20" s="116"/>
      <c r="D20" s="26" t="s">
        <v>87</v>
      </c>
      <c r="E20" s="26" t="s">
        <v>88</v>
      </c>
      <c r="F20" s="26" t="s">
        <v>70</v>
      </c>
      <c r="G20" s="24">
        <v>42003</v>
      </c>
      <c r="H20" s="105"/>
      <c r="I20" s="23" t="s">
        <v>52</v>
      </c>
      <c r="J20" s="23" t="s">
        <v>75</v>
      </c>
      <c r="K20" s="26"/>
      <c r="L20" s="26"/>
      <c r="M20" s="26"/>
      <c r="N20" s="26"/>
    </row>
    <row r="21" spans="1:14" s="10" customFormat="1" ht="117.75" customHeight="1">
      <c r="A21" s="112"/>
      <c r="B21" s="116"/>
      <c r="C21" s="116"/>
      <c r="D21" s="23" t="s">
        <v>49</v>
      </c>
      <c r="E21" s="23" t="s">
        <v>106</v>
      </c>
      <c r="F21" s="23" t="s">
        <v>105</v>
      </c>
      <c r="G21" s="24">
        <v>42003</v>
      </c>
      <c r="H21" s="105"/>
      <c r="I21" s="23" t="s">
        <v>71</v>
      </c>
      <c r="J21" s="23" t="s">
        <v>105</v>
      </c>
      <c r="K21" s="25"/>
      <c r="L21" s="23"/>
      <c r="M21" s="23"/>
      <c r="N21" s="23"/>
    </row>
    <row r="22" spans="1:14" s="10" customFormat="1" ht="46.5" customHeight="1">
      <c r="A22" s="112"/>
      <c r="B22" s="116"/>
      <c r="C22" s="116"/>
      <c r="D22" s="23" t="s">
        <v>102</v>
      </c>
      <c r="E22" s="23" t="s">
        <v>103</v>
      </c>
      <c r="F22" s="23" t="s">
        <v>104</v>
      </c>
      <c r="G22" s="24">
        <v>41974</v>
      </c>
      <c r="H22" s="105"/>
      <c r="I22" s="23" t="s">
        <v>71</v>
      </c>
      <c r="J22" s="23" t="s">
        <v>107</v>
      </c>
      <c r="K22" s="25"/>
      <c r="L22" s="23"/>
      <c r="M22" s="23"/>
      <c r="N22" s="23"/>
    </row>
    <row r="23" spans="1:14" s="10" customFormat="1" ht="120">
      <c r="A23" s="23" t="s">
        <v>16</v>
      </c>
      <c r="B23" s="117"/>
      <c r="C23" s="117"/>
      <c r="D23" s="23" t="s">
        <v>86</v>
      </c>
      <c r="E23" s="23" t="s">
        <v>58</v>
      </c>
      <c r="F23" s="23" t="s">
        <v>54</v>
      </c>
      <c r="G23" s="24">
        <v>42003</v>
      </c>
      <c r="H23" s="106"/>
      <c r="I23" s="23" t="s">
        <v>65</v>
      </c>
      <c r="J23" s="23" t="s">
        <v>75</v>
      </c>
      <c r="K23" s="25"/>
      <c r="L23" s="23"/>
      <c r="M23" s="23"/>
      <c r="N23" s="23"/>
    </row>
    <row r="24" spans="1:14" s="10" customFormat="1">
      <c r="A24" s="11"/>
      <c r="B24" s="11"/>
      <c r="C24" s="11"/>
      <c r="D24" s="11"/>
      <c r="E24" s="11"/>
      <c r="F24" s="11"/>
      <c r="G24" s="12"/>
      <c r="H24" s="11"/>
      <c r="I24" s="11"/>
      <c r="J24" s="11"/>
      <c r="K24" s="13"/>
      <c r="L24" s="11"/>
      <c r="M24" s="11"/>
      <c r="N24" s="11"/>
    </row>
    <row r="25" spans="1:14" s="10" customFormat="1">
      <c r="A25" s="11"/>
      <c r="B25" s="11"/>
      <c r="C25" s="11"/>
      <c r="D25" s="11"/>
      <c r="E25" s="11"/>
      <c r="F25" s="11"/>
      <c r="G25" s="12"/>
      <c r="H25" s="11"/>
      <c r="I25" s="11"/>
      <c r="J25" s="11"/>
      <c r="K25" s="13"/>
      <c r="L25" s="11"/>
      <c r="M25" s="11"/>
      <c r="N25" s="11"/>
    </row>
    <row r="26" spans="1:14" s="10" customFormat="1">
      <c r="A26" s="11"/>
      <c r="B26" s="11"/>
      <c r="C26" s="11"/>
      <c r="D26" s="11"/>
      <c r="E26" s="11"/>
      <c r="F26" s="11"/>
      <c r="G26" s="12"/>
      <c r="H26" s="11"/>
      <c r="I26" s="11"/>
      <c r="J26" s="11"/>
      <c r="K26" s="13"/>
      <c r="L26" s="11"/>
      <c r="M26" s="11"/>
      <c r="N26" s="11"/>
    </row>
    <row r="27" spans="1:14" s="10" customFormat="1">
      <c r="A27" s="11"/>
      <c r="B27" s="11"/>
      <c r="C27" s="11"/>
      <c r="D27" s="11"/>
      <c r="E27" s="11"/>
      <c r="F27" s="11"/>
      <c r="G27" s="12"/>
      <c r="H27" s="11"/>
      <c r="I27" s="11"/>
      <c r="J27" s="11"/>
      <c r="K27" s="13"/>
      <c r="L27" s="11"/>
      <c r="M27" s="11"/>
      <c r="N27" s="11"/>
    </row>
    <row r="28" spans="1:14" ht="45" customHeight="1">
      <c r="A28" s="16" t="s">
        <v>11</v>
      </c>
      <c r="B28" s="41"/>
      <c r="C28" s="41"/>
      <c r="D28" s="41"/>
    </row>
    <row r="29" spans="1:14" ht="25.5" customHeight="1">
      <c r="A29" s="16"/>
      <c r="B29" s="114" t="s">
        <v>52</v>
      </c>
      <c r="C29" s="114"/>
      <c r="D29" s="114"/>
    </row>
  </sheetData>
  <sheetProtection selectLockedCells="1" selectUnlockedCells="1"/>
  <mergeCells count="22">
    <mergeCell ref="F7:F8"/>
    <mergeCell ref="A9:A22"/>
    <mergeCell ref="B29:D29"/>
    <mergeCell ref="B10:B23"/>
    <mergeCell ref="C10:C23"/>
    <mergeCell ref="A7:A8"/>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oleObject shapeId="1026" r:id="rId4"/>
  </oleObjects>
  <extLst xmlns:x14="http://schemas.microsoft.com/office/spreadsheetml/2009/9/main">
    <ext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N29"/>
  <sheetViews>
    <sheetView view="pageBreakPreview" topLeftCell="A14" zoomScale="50" zoomScaleSheetLayoutView="50" workbookViewId="0">
      <selection activeCell="F23" sqref="F23"/>
    </sheetView>
  </sheetViews>
  <sheetFormatPr baseColWidth="10" defaultColWidth="11.5703125" defaultRowHeight="61.7" customHeight="1"/>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c r="A1" s="108" t="s">
        <v>10</v>
      </c>
      <c r="B1" s="108"/>
      <c r="C1" s="108"/>
      <c r="D1" s="108"/>
      <c r="E1" s="108"/>
      <c r="F1" s="108"/>
      <c r="G1" s="108"/>
      <c r="H1" s="108"/>
      <c r="I1" s="108"/>
      <c r="J1" s="108"/>
      <c r="K1" s="108"/>
      <c r="L1" s="108"/>
      <c r="M1" s="108"/>
      <c r="N1" s="108"/>
    </row>
    <row r="2" spans="1:14" ht="55.5" customHeight="1">
      <c r="A2" s="42" t="s">
        <v>3</v>
      </c>
      <c r="B2" s="109" t="s">
        <v>0</v>
      </c>
      <c r="C2" s="110"/>
      <c r="D2" s="110"/>
      <c r="E2" s="110"/>
      <c r="F2" s="110"/>
      <c r="G2" s="110"/>
      <c r="H2" s="110"/>
      <c r="I2" s="110"/>
      <c r="J2" s="110"/>
      <c r="K2" s="110"/>
      <c r="L2" s="110"/>
      <c r="M2" s="110"/>
      <c r="N2" s="111"/>
    </row>
    <row r="3" spans="1:14" ht="55.5" customHeight="1">
      <c r="A3" s="42" t="s">
        <v>4</v>
      </c>
      <c r="B3" s="109" t="s">
        <v>1</v>
      </c>
      <c r="C3" s="110"/>
      <c r="D3" s="110"/>
      <c r="E3" s="110"/>
      <c r="F3" s="110"/>
      <c r="G3" s="110"/>
      <c r="H3" s="110"/>
      <c r="I3" s="110"/>
      <c r="J3" s="110"/>
      <c r="K3" s="110"/>
      <c r="L3" s="110"/>
      <c r="M3" s="110"/>
      <c r="N3" s="111"/>
    </row>
    <row r="4" spans="1:14" s="3" customFormat="1" ht="15.75">
      <c r="A4" s="4"/>
      <c r="B4" s="4"/>
      <c r="C4" s="4"/>
      <c r="D4" s="4"/>
      <c r="E4" s="4"/>
      <c r="F4" s="4"/>
      <c r="G4" s="4"/>
      <c r="H4" s="4"/>
      <c r="I4" s="4"/>
      <c r="J4" s="4"/>
      <c r="K4" s="4"/>
      <c r="L4" s="4"/>
      <c r="M4" s="5"/>
      <c r="N4" s="5"/>
    </row>
    <row r="5" spans="1:14" s="3" customFormat="1" ht="36.75" customHeight="1">
      <c r="A5" s="18" t="s">
        <v>5</v>
      </c>
      <c r="B5" s="19" t="s">
        <v>262</v>
      </c>
      <c r="C5" s="14"/>
      <c r="D5" s="5"/>
      <c r="E5" s="5"/>
      <c r="F5" s="5"/>
      <c r="G5" s="5"/>
      <c r="H5" s="5"/>
      <c r="I5" s="5"/>
      <c r="J5" s="5"/>
      <c r="K5" s="5"/>
      <c r="L5" s="5"/>
      <c r="M5" s="5"/>
      <c r="N5" s="6" t="s">
        <v>271</v>
      </c>
    </row>
    <row r="6" spans="1:14" s="3" customFormat="1" ht="128.25" customHeight="1">
      <c r="A6" s="42" t="s">
        <v>8</v>
      </c>
      <c r="B6" s="112" t="s">
        <v>263</v>
      </c>
      <c r="C6" s="112"/>
      <c r="D6" s="112"/>
      <c r="E6" s="112"/>
      <c r="F6" s="112"/>
      <c r="G6" s="112"/>
      <c r="H6" s="112" t="s">
        <v>264</v>
      </c>
      <c r="I6" s="113"/>
      <c r="J6" s="113"/>
      <c r="K6" s="113"/>
      <c r="L6" s="113"/>
      <c r="M6" s="113"/>
      <c r="N6" s="113"/>
    </row>
    <row r="7" spans="1:14" ht="33.75" customHeight="1">
      <c r="A7" s="118" t="s">
        <v>204</v>
      </c>
      <c r="B7" s="118" t="s">
        <v>205</v>
      </c>
      <c r="C7" s="118" t="s">
        <v>206</v>
      </c>
      <c r="D7" s="118" t="s">
        <v>12</v>
      </c>
      <c r="E7" s="118" t="s">
        <v>13</v>
      </c>
      <c r="F7" s="118" t="s">
        <v>2</v>
      </c>
      <c r="G7" s="118" t="s">
        <v>9</v>
      </c>
      <c r="H7" s="118" t="s">
        <v>207</v>
      </c>
      <c r="I7" s="118" t="s">
        <v>7</v>
      </c>
      <c r="J7" s="118" t="s">
        <v>108</v>
      </c>
      <c r="K7" s="107" t="s">
        <v>269</v>
      </c>
      <c r="L7" s="107"/>
      <c r="M7" s="107" t="s">
        <v>270</v>
      </c>
      <c r="N7" s="107"/>
    </row>
    <row r="8" spans="1:14" ht="69.95" customHeight="1">
      <c r="A8" s="118"/>
      <c r="B8" s="118"/>
      <c r="C8" s="118"/>
      <c r="D8" s="118"/>
      <c r="E8" s="118"/>
      <c r="F8" s="118"/>
      <c r="G8" s="118"/>
      <c r="H8" s="118"/>
      <c r="I8" s="118"/>
      <c r="J8" s="118"/>
      <c r="K8" s="46" t="s">
        <v>208</v>
      </c>
      <c r="L8" s="53" t="s">
        <v>272</v>
      </c>
      <c r="M8" s="46" t="s">
        <v>208</v>
      </c>
      <c r="N8" s="53" t="s">
        <v>272</v>
      </c>
    </row>
    <row r="9" spans="1:14" s="43" customFormat="1" ht="99" customHeight="1">
      <c r="A9" s="122" t="s">
        <v>209</v>
      </c>
      <c r="B9" s="35" t="s">
        <v>265</v>
      </c>
      <c r="C9" s="47" t="s">
        <v>36</v>
      </c>
      <c r="D9" s="48" t="s">
        <v>266</v>
      </c>
      <c r="E9" s="48" t="s">
        <v>267</v>
      </c>
      <c r="F9" s="48" t="s">
        <v>210</v>
      </c>
      <c r="G9" s="49">
        <v>42004</v>
      </c>
      <c r="H9" s="119" t="s">
        <v>51</v>
      </c>
      <c r="I9" s="48" t="s">
        <v>212</v>
      </c>
      <c r="J9" s="48" t="s">
        <v>211</v>
      </c>
      <c r="K9" s="42"/>
      <c r="L9" s="42"/>
      <c r="M9" s="42"/>
      <c r="N9" s="42"/>
    </row>
    <row r="10" spans="1:14" s="43" customFormat="1" ht="59.25" customHeight="1">
      <c r="A10" s="122"/>
      <c r="B10" s="123" t="s">
        <v>28</v>
      </c>
      <c r="C10" s="122" t="s">
        <v>37</v>
      </c>
      <c r="D10" s="48" t="s">
        <v>213</v>
      </c>
      <c r="E10" s="48" t="s">
        <v>214</v>
      </c>
      <c r="F10" s="48" t="s">
        <v>215</v>
      </c>
      <c r="G10" s="49">
        <v>42004</v>
      </c>
      <c r="H10" s="120"/>
      <c r="I10" s="48" t="s">
        <v>212</v>
      </c>
      <c r="J10" s="48" t="s">
        <v>216</v>
      </c>
      <c r="K10" s="30"/>
      <c r="L10" s="28"/>
      <c r="M10" s="28"/>
      <c r="N10" s="28"/>
    </row>
    <row r="11" spans="1:14" s="43" customFormat="1" ht="45">
      <c r="A11" s="122"/>
      <c r="B11" s="123"/>
      <c r="C11" s="122"/>
      <c r="D11" s="48" t="s">
        <v>217</v>
      </c>
      <c r="E11" s="48" t="s">
        <v>218</v>
      </c>
      <c r="F11" s="48" t="s">
        <v>219</v>
      </c>
      <c r="G11" s="49">
        <v>41670</v>
      </c>
      <c r="H11" s="120"/>
      <c r="I11" s="48" t="s">
        <v>212</v>
      </c>
      <c r="J11" s="48" t="s">
        <v>220</v>
      </c>
      <c r="K11" s="30"/>
      <c r="L11" s="28"/>
      <c r="M11" s="28"/>
      <c r="N11" s="28"/>
    </row>
    <row r="12" spans="1:14" s="43" customFormat="1" ht="41.85" customHeight="1">
      <c r="A12" s="122"/>
      <c r="B12" s="123"/>
      <c r="C12" s="122"/>
      <c r="D12" s="35" t="s">
        <v>221</v>
      </c>
      <c r="E12" s="35" t="s">
        <v>222</v>
      </c>
      <c r="F12" s="35" t="s">
        <v>223</v>
      </c>
      <c r="G12" s="49">
        <v>42004</v>
      </c>
      <c r="H12" s="120"/>
      <c r="I12" s="48" t="s">
        <v>212</v>
      </c>
      <c r="J12" s="48" t="s">
        <v>224</v>
      </c>
      <c r="K12" s="30"/>
      <c r="L12" s="28"/>
      <c r="M12" s="28"/>
      <c r="N12" s="28"/>
    </row>
    <row r="13" spans="1:14" s="43" customFormat="1" ht="50.65" customHeight="1">
      <c r="A13" s="122"/>
      <c r="B13" s="123"/>
      <c r="C13" s="122"/>
      <c r="D13" s="48" t="s">
        <v>225</v>
      </c>
      <c r="E13" s="28" t="s">
        <v>226</v>
      </c>
      <c r="F13" s="28" t="s">
        <v>227</v>
      </c>
      <c r="G13" s="49">
        <v>42004</v>
      </c>
      <c r="H13" s="120"/>
      <c r="I13" s="48" t="s">
        <v>212</v>
      </c>
      <c r="J13" s="48" t="s">
        <v>224</v>
      </c>
      <c r="K13" s="30"/>
      <c r="L13" s="28"/>
      <c r="M13" s="28"/>
      <c r="N13" s="28"/>
    </row>
    <row r="14" spans="1:14" s="43" customFormat="1" ht="96.75" customHeight="1">
      <c r="A14" s="122"/>
      <c r="B14" s="50" t="s">
        <v>23</v>
      </c>
      <c r="C14" s="122"/>
      <c r="D14" s="48" t="s">
        <v>228</v>
      </c>
      <c r="E14" s="28" t="s">
        <v>229</v>
      </c>
      <c r="F14" s="48" t="s">
        <v>230</v>
      </c>
      <c r="G14" s="49">
        <v>42004</v>
      </c>
      <c r="H14" s="120"/>
      <c r="I14" s="48" t="s">
        <v>212</v>
      </c>
      <c r="J14" s="48" t="s">
        <v>231</v>
      </c>
      <c r="K14" s="30"/>
      <c r="L14" s="28"/>
      <c r="M14" s="28"/>
      <c r="N14" s="28"/>
    </row>
    <row r="15" spans="1:14" s="43" customFormat="1" ht="87.75" customHeight="1">
      <c r="A15" s="122"/>
      <c r="B15" s="124" t="s">
        <v>232</v>
      </c>
      <c r="C15" s="124" t="s">
        <v>36</v>
      </c>
      <c r="D15" s="48" t="s">
        <v>233</v>
      </c>
      <c r="E15" s="48" t="s">
        <v>234</v>
      </c>
      <c r="F15" s="48" t="s">
        <v>219</v>
      </c>
      <c r="G15" s="49">
        <v>42004</v>
      </c>
      <c r="H15" s="120"/>
      <c r="I15" s="48" t="s">
        <v>212</v>
      </c>
      <c r="J15" s="48" t="s">
        <v>220</v>
      </c>
      <c r="K15" s="30"/>
      <c r="L15" s="28"/>
      <c r="M15" s="28"/>
      <c r="N15" s="28"/>
    </row>
    <row r="16" spans="1:14" s="43" customFormat="1" ht="45">
      <c r="A16" s="122"/>
      <c r="B16" s="124"/>
      <c r="C16" s="124"/>
      <c r="D16" s="48" t="s">
        <v>235</v>
      </c>
      <c r="E16" s="48" t="s">
        <v>236</v>
      </c>
      <c r="F16" s="48" t="s">
        <v>237</v>
      </c>
      <c r="G16" s="49">
        <v>42004</v>
      </c>
      <c r="H16" s="120"/>
      <c r="I16" s="48" t="s">
        <v>212</v>
      </c>
      <c r="J16" s="48" t="s">
        <v>220</v>
      </c>
      <c r="K16" s="30"/>
      <c r="L16" s="28"/>
      <c r="M16" s="28"/>
      <c r="N16" s="28"/>
    </row>
    <row r="17" spans="1:14" s="43" customFormat="1" ht="40.35" customHeight="1">
      <c r="A17" s="122"/>
      <c r="B17" s="124"/>
      <c r="C17" s="124"/>
      <c r="D17" s="48" t="s">
        <v>238</v>
      </c>
      <c r="E17" s="48" t="s">
        <v>239</v>
      </c>
      <c r="F17" s="48" t="s">
        <v>240</v>
      </c>
      <c r="G17" s="49">
        <v>42004</v>
      </c>
      <c r="H17" s="120"/>
      <c r="I17" s="48"/>
      <c r="J17" s="48" t="s">
        <v>231</v>
      </c>
      <c r="K17" s="30"/>
      <c r="L17" s="28"/>
      <c r="M17" s="28"/>
      <c r="N17" s="28"/>
    </row>
    <row r="18" spans="1:14" s="43" customFormat="1" ht="45">
      <c r="A18" s="122"/>
      <c r="B18" s="124"/>
      <c r="C18" s="124"/>
      <c r="D18" s="48" t="s">
        <v>241</v>
      </c>
      <c r="E18" s="48" t="s">
        <v>242</v>
      </c>
      <c r="F18" s="48" t="s">
        <v>243</v>
      </c>
      <c r="G18" s="49">
        <v>42004</v>
      </c>
      <c r="H18" s="120"/>
      <c r="I18" s="48" t="s">
        <v>212</v>
      </c>
      <c r="J18" s="48" t="s">
        <v>220</v>
      </c>
      <c r="K18" s="30"/>
      <c r="L18" s="28"/>
      <c r="M18" s="28"/>
      <c r="N18" s="28"/>
    </row>
    <row r="19" spans="1:14" s="43" customFormat="1" ht="45">
      <c r="A19" s="122"/>
      <c r="B19" s="124"/>
      <c r="C19" s="124"/>
      <c r="D19" s="48" t="s">
        <v>244</v>
      </c>
      <c r="E19" s="48" t="s">
        <v>245</v>
      </c>
      <c r="F19" s="48" t="s">
        <v>243</v>
      </c>
      <c r="G19" s="49">
        <v>42004</v>
      </c>
      <c r="H19" s="120"/>
      <c r="I19" s="48" t="s">
        <v>212</v>
      </c>
      <c r="J19" s="48" t="s">
        <v>220</v>
      </c>
      <c r="K19" s="30"/>
      <c r="L19" s="28"/>
      <c r="M19" s="28"/>
      <c r="N19" s="28"/>
    </row>
    <row r="20" spans="1:14" s="43" customFormat="1" ht="74.25" customHeight="1">
      <c r="A20" s="122"/>
      <c r="B20" s="48" t="s">
        <v>29</v>
      </c>
      <c r="C20" s="48" t="s">
        <v>36</v>
      </c>
      <c r="D20" s="48" t="s">
        <v>246</v>
      </c>
      <c r="E20" s="28" t="s">
        <v>247</v>
      </c>
      <c r="F20" s="54" t="s">
        <v>248</v>
      </c>
      <c r="G20" s="49">
        <v>42004</v>
      </c>
      <c r="H20" s="120"/>
      <c r="I20" s="48" t="s">
        <v>212</v>
      </c>
      <c r="J20" s="51" t="s">
        <v>249</v>
      </c>
      <c r="K20" s="30"/>
      <c r="L20" s="28"/>
      <c r="M20" s="28"/>
      <c r="N20" s="28"/>
    </row>
    <row r="21" spans="1:14" s="43" customFormat="1" ht="94.9" customHeight="1">
      <c r="A21" s="122"/>
      <c r="B21" s="48" t="s">
        <v>47</v>
      </c>
      <c r="C21" s="48" t="s">
        <v>37</v>
      </c>
      <c r="D21" s="48" t="s">
        <v>250</v>
      </c>
      <c r="E21" s="28" t="s">
        <v>251</v>
      </c>
      <c r="F21" s="48" t="s">
        <v>252</v>
      </c>
      <c r="G21" s="49">
        <v>42004</v>
      </c>
      <c r="H21" s="121"/>
      <c r="I21" s="48" t="s">
        <v>212</v>
      </c>
      <c r="J21" s="48" t="s">
        <v>253</v>
      </c>
      <c r="K21" s="30"/>
      <c r="L21" s="28"/>
      <c r="M21" s="28"/>
      <c r="N21" s="28"/>
    </row>
    <row r="22" spans="1:14" s="43" customFormat="1" ht="49.35" customHeight="1">
      <c r="A22" s="122"/>
      <c r="B22" s="122" t="s">
        <v>28</v>
      </c>
      <c r="C22" s="122" t="s">
        <v>37</v>
      </c>
      <c r="D22" s="48" t="s">
        <v>254</v>
      </c>
      <c r="E22" s="28" t="s">
        <v>255</v>
      </c>
      <c r="F22" s="48" t="s">
        <v>256</v>
      </c>
      <c r="G22" s="49">
        <v>42004</v>
      </c>
      <c r="H22" s="52" t="s">
        <v>258</v>
      </c>
      <c r="I22" s="48" t="s">
        <v>212</v>
      </c>
      <c r="J22" s="48" t="s">
        <v>257</v>
      </c>
      <c r="K22" s="30"/>
      <c r="L22" s="28"/>
      <c r="M22" s="28"/>
      <c r="N22" s="28"/>
    </row>
    <row r="23" spans="1:14" s="43" customFormat="1" ht="61.7" customHeight="1">
      <c r="A23" s="122"/>
      <c r="B23" s="122"/>
      <c r="C23" s="122"/>
      <c r="D23" s="48" t="s">
        <v>259</v>
      </c>
      <c r="E23" s="28" t="s">
        <v>260</v>
      </c>
      <c r="F23" s="48" t="s">
        <v>261</v>
      </c>
      <c r="G23" s="49">
        <v>42004</v>
      </c>
      <c r="H23" s="52" t="s">
        <v>258</v>
      </c>
      <c r="I23" s="48" t="s">
        <v>212</v>
      </c>
      <c r="J23" s="48" t="s">
        <v>257</v>
      </c>
      <c r="K23" s="30"/>
      <c r="L23" s="28"/>
      <c r="M23" s="28"/>
      <c r="N23" s="28"/>
    </row>
    <row r="24" spans="1:14" s="10" customFormat="1" ht="12.75">
      <c r="A24" s="11"/>
      <c r="B24" s="11"/>
      <c r="C24" s="11"/>
      <c r="D24" s="11"/>
      <c r="E24" s="11"/>
      <c r="F24" s="11"/>
      <c r="G24" s="12"/>
      <c r="H24" s="11"/>
      <c r="I24" s="11"/>
      <c r="J24" s="11"/>
      <c r="K24" s="13"/>
      <c r="L24" s="11"/>
      <c r="M24" s="11"/>
      <c r="N24" s="11"/>
    </row>
    <row r="25" spans="1:14" s="10" customFormat="1" ht="12.75">
      <c r="A25" s="11"/>
      <c r="B25" s="11"/>
      <c r="C25" s="11"/>
      <c r="D25" s="11"/>
      <c r="E25" s="11"/>
      <c r="F25" s="11"/>
      <c r="G25" s="12"/>
      <c r="H25" s="11"/>
      <c r="I25" s="11"/>
      <c r="J25" s="11"/>
      <c r="K25" s="13"/>
      <c r="L25" s="11"/>
      <c r="M25" s="11"/>
      <c r="N25" s="11"/>
    </row>
    <row r="26" spans="1:14" s="10" customFormat="1" ht="12.75">
      <c r="A26" s="11"/>
      <c r="B26" s="11"/>
      <c r="C26" s="11"/>
      <c r="D26" s="11"/>
      <c r="E26" s="11"/>
      <c r="F26" s="11"/>
      <c r="G26" s="12"/>
      <c r="H26" s="11"/>
      <c r="I26" s="11"/>
      <c r="J26" s="11"/>
      <c r="K26" s="13"/>
      <c r="L26" s="11"/>
      <c r="M26" s="11"/>
      <c r="N26" s="11"/>
    </row>
    <row r="27" spans="1:14" s="10" customFormat="1" ht="12.75">
      <c r="A27" s="11"/>
      <c r="B27" s="11"/>
      <c r="C27" s="11"/>
      <c r="D27" s="11"/>
      <c r="E27" s="11"/>
      <c r="F27" s="11"/>
      <c r="G27" s="12"/>
      <c r="H27" s="11"/>
      <c r="I27" s="11"/>
      <c r="J27" s="11"/>
      <c r="K27" s="13"/>
      <c r="L27" s="11"/>
      <c r="M27" s="11"/>
      <c r="N27" s="11"/>
    </row>
    <row r="28" spans="1:14" ht="45" customHeight="1">
      <c r="A28" s="16" t="s">
        <v>11</v>
      </c>
      <c r="B28" s="41"/>
      <c r="C28" s="41"/>
      <c r="D28" s="41"/>
      <c r="J28" s="1"/>
      <c r="K28" s="1"/>
    </row>
    <row r="29" spans="1:14" ht="25.5" customHeight="1">
      <c r="A29" s="16"/>
      <c r="B29" s="114" t="s">
        <v>212</v>
      </c>
      <c r="C29" s="114"/>
      <c r="D29" s="114"/>
      <c r="J29" s="1"/>
      <c r="K29" s="1"/>
    </row>
  </sheetData>
  <sheetProtection selectLockedCells="1" selectUnlockedCells="1"/>
  <mergeCells count="26">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 ref="H7:H8"/>
    <mergeCell ref="I7:I8"/>
    <mergeCell ref="K7:L7"/>
    <mergeCell ref="M7:N7"/>
    <mergeCell ref="A7:A8"/>
    <mergeCell ref="B7:B8"/>
    <mergeCell ref="C7:C8"/>
    <mergeCell ref="D7:D8"/>
    <mergeCell ref="E7:E8"/>
    <mergeCell ref="F7:F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oleObject shapeId="5121" r:id="rId4"/>
  </oleObjects>
</worksheet>
</file>

<file path=xl/worksheets/sheet3.xml><?xml version="1.0" encoding="utf-8"?>
<worksheet xmlns="http://schemas.openxmlformats.org/spreadsheetml/2006/main" xmlns:r="http://schemas.openxmlformats.org/officeDocument/2006/relationships">
  <dimension ref="A1:N27"/>
  <sheetViews>
    <sheetView view="pageBreakPreview" topLeftCell="B16" zoomScale="55" zoomScaleSheetLayoutView="55" workbookViewId="0">
      <selection activeCell="E21" sqref="E21"/>
    </sheetView>
  </sheetViews>
  <sheetFormatPr baseColWidth="10" defaultColWidth="11.5703125" defaultRowHeight="12.75"/>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c r="A1" s="108" t="s">
        <v>10</v>
      </c>
      <c r="B1" s="108"/>
      <c r="C1" s="108"/>
      <c r="D1" s="108"/>
      <c r="E1" s="108"/>
      <c r="F1" s="108"/>
      <c r="G1" s="108"/>
      <c r="H1" s="108"/>
      <c r="I1" s="108"/>
      <c r="J1" s="108"/>
      <c r="K1" s="108"/>
      <c r="L1" s="108"/>
      <c r="M1" s="108"/>
      <c r="N1" s="108"/>
    </row>
    <row r="2" spans="1:14" ht="35.25" customHeight="1">
      <c r="A2" s="17" t="s">
        <v>3</v>
      </c>
      <c r="B2" s="112" t="s">
        <v>0</v>
      </c>
      <c r="C2" s="112"/>
      <c r="D2" s="112"/>
      <c r="E2" s="112"/>
      <c r="F2" s="112"/>
      <c r="G2" s="112"/>
      <c r="H2" s="112"/>
      <c r="I2" s="112"/>
      <c r="J2" s="112"/>
      <c r="K2" s="112"/>
      <c r="L2" s="112"/>
      <c r="M2" s="112"/>
      <c r="N2" s="112"/>
    </row>
    <row r="3" spans="1:14" ht="35.25" customHeight="1">
      <c r="A3" s="17" t="s">
        <v>4</v>
      </c>
      <c r="B3" s="112" t="s">
        <v>1</v>
      </c>
      <c r="C3" s="112"/>
      <c r="D3" s="112"/>
      <c r="E3" s="112"/>
      <c r="F3" s="112"/>
      <c r="G3" s="112"/>
      <c r="H3" s="112"/>
      <c r="I3" s="112"/>
      <c r="J3" s="112"/>
      <c r="K3" s="112"/>
      <c r="L3" s="112"/>
      <c r="M3" s="112"/>
      <c r="N3" s="112"/>
    </row>
    <row r="4" spans="1:14" s="3" customFormat="1" ht="15.75">
      <c r="A4" s="4"/>
      <c r="B4" s="4"/>
      <c r="C4" s="4"/>
      <c r="D4" s="4"/>
      <c r="E4" s="4"/>
      <c r="F4" s="4"/>
      <c r="G4" s="4"/>
      <c r="H4" s="4"/>
      <c r="I4" s="4"/>
      <c r="J4" s="4"/>
      <c r="K4" s="4"/>
      <c r="L4" s="4"/>
      <c r="M4" s="5"/>
      <c r="N4" s="5"/>
    </row>
    <row r="5" spans="1:14" s="3" customFormat="1" ht="36.75" customHeight="1">
      <c r="A5" s="18" t="s">
        <v>5</v>
      </c>
      <c r="B5" s="19" t="s">
        <v>198</v>
      </c>
      <c r="C5" s="14"/>
      <c r="D5" s="5"/>
      <c r="E5" s="5"/>
      <c r="F5" s="5"/>
      <c r="G5" s="5"/>
      <c r="H5" s="5"/>
      <c r="I5" s="5"/>
      <c r="J5" s="5"/>
      <c r="K5" s="5"/>
      <c r="L5" s="5"/>
      <c r="M5" s="5"/>
      <c r="N5" s="6" t="s">
        <v>271</v>
      </c>
    </row>
    <row r="6" spans="1:14" s="3" customFormat="1" ht="191.25" customHeight="1">
      <c r="A6" s="17" t="s">
        <v>8</v>
      </c>
      <c r="B6" s="112" t="s">
        <v>200</v>
      </c>
      <c r="C6" s="112"/>
      <c r="D6" s="112"/>
      <c r="E6" s="112"/>
      <c r="F6" s="112"/>
      <c r="G6" s="112"/>
      <c r="H6" s="112" t="s">
        <v>201</v>
      </c>
      <c r="I6" s="112"/>
      <c r="J6" s="113"/>
      <c r="K6" s="113"/>
      <c r="L6" s="113"/>
      <c r="M6" s="113"/>
      <c r="N6" s="113"/>
    </row>
    <row r="7" spans="1:14" s="2" customFormat="1" ht="24" customHeight="1">
      <c r="A7" s="107" t="s">
        <v>190</v>
      </c>
      <c r="B7" s="107" t="s">
        <v>191</v>
      </c>
      <c r="C7" s="107" t="s">
        <v>192</v>
      </c>
      <c r="D7" s="107" t="s">
        <v>12</v>
      </c>
      <c r="E7" s="107" t="s">
        <v>13</v>
      </c>
      <c r="F7" s="107" t="s">
        <v>2</v>
      </c>
      <c r="G7" s="107" t="s">
        <v>9</v>
      </c>
      <c r="H7" s="107" t="s">
        <v>193</v>
      </c>
      <c r="I7" s="107" t="s">
        <v>7</v>
      </c>
      <c r="J7" s="107" t="s">
        <v>108</v>
      </c>
      <c r="K7" s="107" t="s">
        <v>269</v>
      </c>
      <c r="L7" s="107"/>
      <c r="M7" s="107" t="s">
        <v>270</v>
      </c>
      <c r="N7" s="107"/>
    </row>
    <row r="8" spans="1:14" ht="15.75">
      <c r="A8" s="107"/>
      <c r="B8" s="107"/>
      <c r="C8" s="107"/>
      <c r="D8" s="107"/>
      <c r="E8" s="107"/>
      <c r="F8" s="107"/>
      <c r="G8" s="107"/>
      <c r="H8" s="107"/>
      <c r="I8" s="107"/>
      <c r="J8" s="107"/>
      <c r="K8" s="21" t="s">
        <v>14</v>
      </c>
      <c r="L8" s="53" t="s">
        <v>272</v>
      </c>
      <c r="M8" s="21" t="s">
        <v>14</v>
      </c>
      <c r="N8" s="53" t="s">
        <v>272</v>
      </c>
    </row>
    <row r="9" spans="1:14" ht="58.5" customHeight="1">
      <c r="A9" s="112" t="s">
        <v>109</v>
      </c>
      <c r="B9" s="112" t="s">
        <v>110</v>
      </c>
      <c r="C9" s="113" t="s">
        <v>111</v>
      </c>
      <c r="D9" s="28" t="s">
        <v>112</v>
      </c>
      <c r="E9" s="28" t="s">
        <v>113</v>
      </c>
      <c r="F9" s="28" t="s">
        <v>114</v>
      </c>
      <c r="G9" s="40" t="s">
        <v>116</v>
      </c>
      <c r="H9" s="17" t="s">
        <v>117</v>
      </c>
      <c r="I9" s="17" t="s">
        <v>118</v>
      </c>
      <c r="J9" s="28" t="s">
        <v>115</v>
      </c>
      <c r="K9" s="17"/>
      <c r="L9" s="17"/>
      <c r="M9" s="17"/>
      <c r="N9" s="17"/>
    </row>
    <row r="10" spans="1:14" ht="66" customHeight="1">
      <c r="A10" s="112"/>
      <c r="B10" s="112"/>
      <c r="C10" s="113"/>
      <c r="D10" s="28" t="s">
        <v>119</v>
      </c>
      <c r="E10" s="28" t="s">
        <v>120</v>
      </c>
      <c r="F10" s="28" t="s">
        <v>121</v>
      </c>
      <c r="G10" s="40" t="s">
        <v>116</v>
      </c>
      <c r="H10" s="17" t="s">
        <v>117</v>
      </c>
      <c r="I10" s="17" t="s">
        <v>123</v>
      </c>
      <c r="J10" s="28" t="s">
        <v>122</v>
      </c>
      <c r="K10" s="17"/>
      <c r="L10" s="17"/>
      <c r="M10" s="17"/>
      <c r="N10" s="17"/>
    </row>
    <row r="11" spans="1:14" ht="99" customHeight="1">
      <c r="A11" s="112"/>
      <c r="B11" s="112"/>
      <c r="C11" s="113"/>
      <c r="D11" s="29" t="s">
        <v>124</v>
      </c>
      <c r="E11" s="39" t="s">
        <v>194</v>
      </c>
      <c r="F11" s="28" t="s">
        <v>195</v>
      </c>
      <c r="G11" s="40" t="s">
        <v>116</v>
      </c>
      <c r="H11" s="17" t="s">
        <v>117</v>
      </c>
      <c r="I11" s="28" t="s">
        <v>126</v>
      </c>
      <c r="J11" s="28" t="s">
        <v>125</v>
      </c>
      <c r="K11" s="31"/>
      <c r="L11" s="17"/>
      <c r="M11" s="17"/>
      <c r="N11" s="17"/>
    </row>
    <row r="12" spans="1:14" ht="89.25" customHeight="1">
      <c r="A12" s="112"/>
      <c r="B12" s="112"/>
      <c r="C12" s="113"/>
      <c r="D12" s="29" t="s">
        <v>127</v>
      </c>
      <c r="E12" s="28" t="s">
        <v>128</v>
      </c>
      <c r="F12" s="28" t="s">
        <v>129</v>
      </c>
      <c r="G12" s="40" t="s">
        <v>116</v>
      </c>
      <c r="H12" s="17" t="s">
        <v>268</v>
      </c>
      <c r="I12" s="28" t="s">
        <v>131</v>
      </c>
      <c r="J12" s="28" t="s">
        <v>130</v>
      </c>
      <c r="K12" s="31"/>
      <c r="L12" s="17"/>
      <c r="M12" s="17"/>
      <c r="N12" s="17"/>
    </row>
    <row r="13" spans="1:14" ht="36.75" customHeight="1">
      <c r="A13" s="112"/>
      <c r="B13" s="112"/>
      <c r="C13" s="113"/>
      <c r="D13" s="125" t="s">
        <v>132</v>
      </c>
      <c r="E13" s="28" t="s">
        <v>133</v>
      </c>
      <c r="F13" s="28" t="s">
        <v>134</v>
      </c>
      <c r="G13" s="40" t="s">
        <v>116</v>
      </c>
      <c r="H13" s="17" t="s">
        <v>117</v>
      </c>
      <c r="I13" s="28" t="s">
        <v>135</v>
      </c>
      <c r="J13" s="28" t="s">
        <v>130</v>
      </c>
      <c r="K13" s="31"/>
      <c r="L13" s="17"/>
      <c r="M13" s="17"/>
      <c r="N13" s="17"/>
    </row>
    <row r="14" spans="1:14" ht="39" customHeight="1">
      <c r="A14" s="112"/>
      <c r="B14" s="112"/>
      <c r="C14" s="113"/>
      <c r="D14" s="125"/>
      <c r="E14" s="28" t="s">
        <v>136</v>
      </c>
      <c r="F14" s="28" t="s">
        <v>137</v>
      </c>
      <c r="G14" s="40" t="s">
        <v>116</v>
      </c>
      <c r="H14" s="32" t="s">
        <v>139</v>
      </c>
      <c r="I14" s="28" t="s">
        <v>135</v>
      </c>
      <c r="J14" s="28" t="s">
        <v>138</v>
      </c>
      <c r="K14" s="31"/>
      <c r="L14" s="17"/>
      <c r="M14" s="17"/>
      <c r="N14" s="17"/>
    </row>
    <row r="15" spans="1:14" ht="86.25" customHeight="1">
      <c r="A15" s="112"/>
      <c r="B15" s="112"/>
      <c r="C15" s="113"/>
      <c r="D15" s="29" t="s">
        <v>140</v>
      </c>
      <c r="E15" s="28" t="s">
        <v>141</v>
      </c>
      <c r="F15" s="28" t="s">
        <v>142</v>
      </c>
      <c r="G15" s="40" t="s">
        <v>116</v>
      </c>
      <c r="H15" s="17" t="s">
        <v>268</v>
      </c>
      <c r="I15" s="28" t="s">
        <v>144</v>
      </c>
      <c r="J15" s="28" t="s">
        <v>143</v>
      </c>
      <c r="K15" s="31"/>
      <c r="L15" s="17"/>
      <c r="M15" s="17"/>
      <c r="N15" s="17"/>
    </row>
    <row r="16" spans="1:14" ht="66" customHeight="1">
      <c r="A16" s="112"/>
      <c r="B16" s="112"/>
      <c r="C16" s="113"/>
      <c r="D16" s="29" t="s">
        <v>145</v>
      </c>
      <c r="E16" s="28" t="s">
        <v>146</v>
      </c>
      <c r="F16" s="28" t="s">
        <v>147</v>
      </c>
      <c r="G16" s="40" t="s">
        <v>116</v>
      </c>
      <c r="H16" s="17" t="s">
        <v>117</v>
      </c>
      <c r="I16" s="28" t="s">
        <v>123</v>
      </c>
      <c r="J16" s="28" t="s">
        <v>148</v>
      </c>
      <c r="K16" s="31"/>
      <c r="L16" s="17"/>
      <c r="M16" s="17"/>
      <c r="N16" s="17"/>
    </row>
    <row r="17" spans="1:14" ht="66" customHeight="1">
      <c r="A17" s="112"/>
      <c r="B17" s="112"/>
      <c r="C17" s="113"/>
      <c r="D17" s="29" t="s">
        <v>149</v>
      </c>
      <c r="E17" s="28" t="s">
        <v>150</v>
      </c>
      <c r="F17" s="28" t="s">
        <v>151</v>
      </c>
      <c r="G17" s="40" t="s">
        <v>116</v>
      </c>
      <c r="H17" s="17" t="s">
        <v>117</v>
      </c>
      <c r="I17" s="28" t="s">
        <v>123</v>
      </c>
      <c r="J17" s="28" t="s">
        <v>152</v>
      </c>
      <c r="K17" s="31"/>
      <c r="L17" s="17"/>
      <c r="M17" s="17"/>
      <c r="N17" s="17"/>
    </row>
    <row r="18" spans="1:14" ht="171" customHeight="1">
      <c r="A18" s="112"/>
      <c r="B18" s="112"/>
      <c r="C18" s="113"/>
      <c r="D18" s="33" t="s">
        <v>153</v>
      </c>
      <c r="E18" s="34" t="s">
        <v>196</v>
      </c>
      <c r="F18" s="34" t="s">
        <v>154</v>
      </c>
      <c r="G18" s="17" t="s">
        <v>197</v>
      </c>
      <c r="H18" s="17" t="s">
        <v>268</v>
      </c>
      <c r="I18" s="36" t="s">
        <v>123</v>
      </c>
      <c r="J18" s="35" t="s">
        <v>155</v>
      </c>
      <c r="K18" s="31"/>
      <c r="L18" s="17"/>
      <c r="M18" s="17"/>
      <c r="N18" s="17"/>
    </row>
    <row r="19" spans="1:14" ht="90" customHeight="1">
      <c r="A19" s="112" t="s">
        <v>19</v>
      </c>
      <c r="B19" s="112"/>
      <c r="C19" s="113"/>
      <c r="D19" s="37" t="s">
        <v>156</v>
      </c>
      <c r="E19" s="17" t="s">
        <v>157</v>
      </c>
      <c r="F19" s="17" t="s">
        <v>158</v>
      </c>
      <c r="G19" s="40" t="s">
        <v>116</v>
      </c>
      <c r="H19" s="17" t="s">
        <v>117</v>
      </c>
      <c r="I19" s="36"/>
      <c r="J19" s="17" t="s">
        <v>159</v>
      </c>
      <c r="K19" s="31"/>
      <c r="L19" s="17"/>
      <c r="M19" s="17"/>
      <c r="N19" s="17"/>
    </row>
    <row r="20" spans="1:14" ht="87" customHeight="1">
      <c r="A20" s="112"/>
      <c r="B20" s="112"/>
      <c r="C20" s="113"/>
      <c r="D20" s="38" t="s">
        <v>160</v>
      </c>
      <c r="E20" s="38" t="s">
        <v>161</v>
      </c>
      <c r="F20" s="38" t="s">
        <v>162</v>
      </c>
      <c r="G20" s="40" t="s">
        <v>116</v>
      </c>
      <c r="H20" s="38" t="s">
        <v>117</v>
      </c>
      <c r="I20" s="17" t="s">
        <v>123</v>
      </c>
      <c r="J20" s="38" t="s">
        <v>163</v>
      </c>
      <c r="K20" s="30"/>
      <c r="L20" s="17"/>
      <c r="M20" s="17"/>
      <c r="N20" s="17"/>
    </row>
    <row r="21" spans="1:14" ht="95.25" customHeight="1">
      <c r="A21" s="112"/>
      <c r="B21" s="112"/>
      <c r="C21" s="113"/>
      <c r="D21" s="17" t="s">
        <v>164</v>
      </c>
      <c r="E21" s="17" t="s">
        <v>164</v>
      </c>
      <c r="F21" s="17" t="s">
        <v>165</v>
      </c>
      <c r="G21" s="40" t="s">
        <v>116</v>
      </c>
      <c r="H21" s="17" t="s">
        <v>166</v>
      </c>
      <c r="I21" s="17" t="s">
        <v>167</v>
      </c>
      <c r="J21" s="17" t="s">
        <v>165</v>
      </c>
      <c r="K21" s="30"/>
      <c r="L21" s="17"/>
      <c r="M21" s="17"/>
      <c r="N21" s="17"/>
    </row>
    <row r="26" spans="1:14" ht="18">
      <c r="A26" s="16" t="s">
        <v>11</v>
      </c>
      <c r="B26" s="41"/>
      <c r="C26" s="41"/>
      <c r="D26" s="41"/>
    </row>
    <row r="27" spans="1:14" ht="30" customHeight="1">
      <c r="A27" s="16"/>
      <c r="B27" s="114" t="s">
        <v>203</v>
      </c>
      <c r="C27" s="114"/>
      <c r="D27" s="114"/>
    </row>
  </sheetData>
  <sheetProtection selectLockedCells="1" selectUnlockedCells="1"/>
  <mergeCells count="23">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 ref="D7:D8"/>
    <mergeCell ref="E7:E8"/>
    <mergeCell ref="A1:N1"/>
    <mergeCell ref="B2:N2"/>
    <mergeCell ref="B3:N3"/>
    <mergeCell ref="B6:G6"/>
    <mergeCell ref="H6:N6"/>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oleObject shapeId="2049" r:id="rId4"/>
  </oleObjects>
</worksheet>
</file>

<file path=xl/worksheets/sheet4.xml><?xml version="1.0" encoding="utf-8"?>
<worksheet xmlns="http://schemas.openxmlformats.org/spreadsheetml/2006/main" xmlns:r="http://schemas.openxmlformats.org/officeDocument/2006/relationships">
  <dimension ref="A1:N20"/>
  <sheetViews>
    <sheetView view="pageBreakPreview" topLeftCell="B7" zoomScale="57" zoomScaleSheetLayoutView="57" workbookViewId="0">
      <selection activeCell="E9" sqref="E9"/>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c r="A1" s="108" t="s">
        <v>10</v>
      </c>
      <c r="B1" s="108"/>
      <c r="C1" s="108"/>
      <c r="D1" s="108"/>
      <c r="E1" s="108"/>
      <c r="F1" s="108"/>
      <c r="G1" s="108"/>
      <c r="H1" s="108"/>
      <c r="I1" s="108"/>
      <c r="J1" s="108"/>
      <c r="K1" s="108"/>
      <c r="L1" s="108"/>
      <c r="M1" s="108"/>
      <c r="N1" s="108"/>
    </row>
    <row r="2" spans="1:14" ht="32.25" customHeight="1">
      <c r="A2" s="20" t="s">
        <v>3</v>
      </c>
      <c r="B2" s="112" t="s">
        <v>0</v>
      </c>
      <c r="C2" s="112"/>
      <c r="D2" s="112"/>
      <c r="E2" s="112"/>
      <c r="F2" s="112"/>
      <c r="G2" s="112"/>
      <c r="H2" s="112"/>
      <c r="I2" s="112"/>
      <c r="J2" s="112"/>
      <c r="K2" s="112"/>
      <c r="L2" s="112"/>
      <c r="M2" s="112"/>
      <c r="N2" s="112"/>
    </row>
    <row r="3" spans="1:14" ht="32.25" customHeight="1">
      <c r="A3" s="20" t="s">
        <v>4</v>
      </c>
      <c r="B3" s="112" t="s">
        <v>1</v>
      </c>
      <c r="C3" s="112"/>
      <c r="D3" s="112"/>
      <c r="E3" s="112"/>
      <c r="F3" s="112"/>
      <c r="G3" s="112"/>
      <c r="H3" s="112"/>
      <c r="I3" s="112"/>
      <c r="J3" s="112"/>
      <c r="K3" s="112"/>
      <c r="L3" s="112"/>
      <c r="M3" s="112"/>
      <c r="N3" s="112"/>
    </row>
    <row r="4" spans="1:14" s="3" customFormat="1" ht="15.75">
      <c r="A4" s="4"/>
      <c r="B4" s="4"/>
      <c r="C4" s="4"/>
      <c r="D4" s="4"/>
      <c r="E4" s="4"/>
      <c r="F4" s="4"/>
      <c r="G4" s="4"/>
      <c r="H4" s="4"/>
      <c r="I4" s="4"/>
      <c r="J4" s="4"/>
      <c r="K4" s="4"/>
      <c r="L4" s="4"/>
      <c r="M4" s="5"/>
      <c r="N4" s="5"/>
    </row>
    <row r="5" spans="1:14" s="3" customFormat="1" ht="36.75" customHeight="1">
      <c r="A5" s="18" t="s">
        <v>5</v>
      </c>
      <c r="B5" s="19" t="s">
        <v>199</v>
      </c>
      <c r="C5" s="14"/>
      <c r="D5" s="5"/>
      <c r="E5" s="5"/>
      <c r="F5" s="5"/>
      <c r="G5" s="5"/>
      <c r="H5" s="5"/>
      <c r="I5" s="5"/>
      <c r="J5" s="5"/>
      <c r="K5" s="5"/>
      <c r="L5" s="5"/>
      <c r="M5" s="5"/>
      <c r="N5" s="6" t="s">
        <v>271</v>
      </c>
    </row>
    <row r="6" spans="1:14" s="3" customFormat="1" ht="211.5" customHeight="1">
      <c r="A6" s="20" t="s">
        <v>8</v>
      </c>
      <c r="B6" s="112" t="s">
        <v>200</v>
      </c>
      <c r="C6" s="112"/>
      <c r="D6" s="112"/>
      <c r="E6" s="112"/>
      <c r="F6" s="112"/>
      <c r="G6" s="112"/>
      <c r="H6" s="112" t="s">
        <v>201</v>
      </c>
      <c r="I6" s="112"/>
      <c r="J6" s="113"/>
      <c r="K6" s="113"/>
      <c r="L6" s="113"/>
      <c r="M6" s="113"/>
      <c r="N6" s="113"/>
    </row>
    <row r="7" spans="1:14" s="2" customFormat="1" ht="24" customHeight="1">
      <c r="A7" s="107" t="s">
        <v>190</v>
      </c>
      <c r="B7" s="107" t="s">
        <v>191</v>
      </c>
      <c r="C7" s="107" t="s">
        <v>192</v>
      </c>
      <c r="D7" s="107" t="s">
        <v>12</v>
      </c>
      <c r="E7" s="107" t="s">
        <v>13</v>
      </c>
      <c r="F7" s="107" t="s">
        <v>2</v>
      </c>
      <c r="G7" s="107" t="s">
        <v>9</v>
      </c>
      <c r="H7" s="107" t="s">
        <v>193</v>
      </c>
      <c r="I7" s="107" t="s">
        <v>7</v>
      </c>
      <c r="J7" s="107" t="s">
        <v>72</v>
      </c>
      <c r="K7" s="107" t="s">
        <v>269</v>
      </c>
      <c r="L7" s="107"/>
      <c r="M7" s="107" t="s">
        <v>270</v>
      </c>
      <c r="N7" s="107"/>
    </row>
    <row r="8" spans="1:14" ht="31.5">
      <c r="A8" s="107"/>
      <c r="B8" s="107"/>
      <c r="C8" s="107"/>
      <c r="D8" s="107"/>
      <c r="E8" s="107"/>
      <c r="F8" s="107"/>
      <c r="G8" s="107"/>
      <c r="H8" s="107"/>
      <c r="I8" s="107"/>
      <c r="J8" s="107"/>
      <c r="K8" s="21" t="s">
        <v>14</v>
      </c>
      <c r="L8" s="53" t="s">
        <v>272</v>
      </c>
      <c r="M8" s="21" t="s">
        <v>14</v>
      </c>
      <c r="N8" s="53" t="s">
        <v>272</v>
      </c>
    </row>
    <row r="9" spans="1:14" ht="101.25" customHeight="1">
      <c r="A9" s="104" t="s">
        <v>15</v>
      </c>
      <c r="B9" s="104" t="s">
        <v>28</v>
      </c>
      <c r="C9" s="104" t="s">
        <v>37</v>
      </c>
      <c r="D9" s="112" t="s">
        <v>168</v>
      </c>
      <c r="E9" s="20" t="s">
        <v>169</v>
      </c>
      <c r="F9" s="20" t="s">
        <v>170</v>
      </c>
      <c r="G9" s="22">
        <v>41974</v>
      </c>
      <c r="H9" s="126" t="s">
        <v>51</v>
      </c>
      <c r="I9" s="20" t="s">
        <v>172</v>
      </c>
      <c r="J9" s="20" t="s">
        <v>171</v>
      </c>
      <c r="K9" s="20"/>
      <c r="L9" s="20"/>
      <c r="M9" s="20"/>
      <c r="N9" s="20"/>
    </row>
    <row r="10" spans="1:14" ht="82.5" customHeight="1">
      <c r="A10" s="105"/>
      <c r="B10" s="105"/>
      <c r="C10" s="105"/>
      <c r="D10" s="112"/>
      <c r="E10" s="20" t="s">
        <v>173</v>
      </c>
      <c r="F10" s="20" t="s">
        <v>174</v>
      </c>
      <c r="G10" s="22">
        <v>41974</v>
      </c>
      <c r="H10" s="127"/>
      <c r="I10" s="20" t="s">
        <v>172</v>
      </c>
      <c r="J10" s="20" t="s">
        <v>175</v>
      </c>
      <c r="K10" s="20"/>
      <c r="L10" s="20"/>
      <c r="M10" s="20"/>
      <c r="N10" s="20"/>
    </row>
    <row r="11" spans="1:14" ht="95.25" customHeight="1">
      <c r="A11" s="105"/>
      <c r="B11" s="105"/>
      <c r="C11" s="105"/>
      <c r="D11" s="20" t="s">
        <v>176</v>
      </c>
      <c r="E11" s="20" t="s">
        <v>177</v>
      </c>
      <c r="F11" s="20" t="s">
        <v>178</v>
      </c>
      <c r="G11" s="22">
        <v>41974</v>
      </c>
      <c r="H11" s="127"/>
      <c r="I11" s="20" t="s">
        <v>172</v>
      </c>
      <c r="J11" s="20" t="s">
        <v>179</v>
      </c>
      <c r="K11" s="20"/>
      <c r="L11" s="20"/>
      <c r="M11" s="20"/>
      <c r="N11" s="20"/>
    </row>
    <row r="12" spans="1:14" ht="68.25" customHeight="1">
      <c r="A12" s="105"/>
      <c r="B12" s="105"/>
      <c r="C12" s="105"/>
      <c r="D12" s="20" t="s">
        <v>180</v>
      </c>
      <c r="E12" s="20" t="s">
        <v>181</v>
      </c>
      <c r="F12" s="20" t="s">
        <v>182</v>
      </c>
      <c r="G12" s="22">
        <v>41974</v>
      </c>
      <c r="H12" s="127"/>
      <c r="I12" s="20" t="s">
        <v>172</v>
      </c>
      <c r="J12" s="20" t="s">
        <v>183</v>
      </c>
      <c r="K12" s="20"/>
      <c r="L12" s="20"/>
      <c r="M12" s="20"/>
      <c r="N12" s="20"/>
    </row>
    <row r="13" spans="1:14" ht="68.25" customHeight="1">
      <c r="A13" s="106"/>
      <c r="B13" s="106"/>
      <c r="C13" s="106"/>
      <c r="D13" s="20" t="s">
        <v>184</v>
      </c>
      <c r="E13" s="20" t="s">
        <v>185</v>
      </c>
      <c r="F13" s="20" t="s">
        <v>186</v>
      </c>
      <c r="G13" s="22">
        <v>41974</v>
      </c>
      <c r="H13" s="128"/>
      <c r="I13" s="20" t="s">
        <v>172</v>
      </c>
      <c r="J13" s="20" t="s">
        <v>187</v>
      </c>
      <c r="K13" s="20"/>
      <c r="L13" s="20"/>
      <c r="M13" s="20"/>
      <c r="N13" s="20"/>
    </row>
    <row r="19" spans="1:4" ht="18">
      <c r="A19" s="16" t="s">
        <v>11</v>
      </c>
      <c r="B19" s="41"/>
      <c r="C19" s="41"/>
      <c r="D19" s="41"/>
    </row>
    <row r="20" spans="1:4" ht="25.5" customHeight="1">
      <c r="A20" s="16"/>
      <c r="B20" s="114" t="s">
        <v>202</v>
      </c>
      <c r="C20" s="114"/>
      <c r="D20" s="114"/>
    </row>
  </sheetData>
  <sheetProtection selectLockedCells="1" selectUnlockedCells="1"/>
  <mergeCells count="23">
    <mergeCell ref="A7:A8"/>
    <mergeCell ref="A9:A13"/>
    <mergeCell ref="B20:D20"/>
    <mergeCell ref="B9:B13"/>
    <mergeCell ref="C9:C13"/>
    <mergeCell ref="B7:B8"/>
    <mergeCell ref="C7:C8"/>
    <mergeCell ref="M7:N7"/>
    <mergeCell ref="D9:D10"/>
    <mergeCell ref="I7:I8"/>
    <mergeCell ref="K7:L7"/>
    <mergeCell ref="F7:F8"/>
    <mergeCell ref="J7:J8"/>
    <mergeCell ref="G7:G8"/>
    <mergeCell ref="H7:H8"/>
    <mergeCell ref="D7:D8"/>
    <mergeCell ref="E7:E8"/>
    <mergeCell ref="H9:H13"/>
    <mergeCell ref="A1:N1"/>
    <mergeCell ref="B2:N2"/>
    <mergeCell ref="B3:N3"/>
    <mergeCell ref="B6:G6"/>
    <mergeCell ref="H6:N6"/>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oleObject shapeId="3073" r:id="rId4"/>
  </oleObjects>
</worksheet>
</file>

<file path=xl/worksheets/sheet5.xml><?xml version="1.0" encoding="utf-8"?>
<worksheet xmlns="http://schemas.openxmlformats.org/spreadsheetml/2006/main" xmlns:r="http://schemas.openxmlformats.org/officeDocument/2006/relationships">
  <dimension ref="A1:S46"/>
  <sheetViews>
    <sheetView tabSelected="1" view="pageBreakPreview" topLeftCell="J20" zoomScale="90" zoomScaleNormal="75" zoomScaleSheetLayoutView="90" zoomScalePageLayoutView="150" workbookViewId="0">
      <selection activeCell="F21" sqref="F21"/>
    </sheetView>
  </sheetViews>
  <sheetFormatPr baseColWidth="10" defaultColWidth="11.42578125" defaultRowHeight="12.75"/>
  <cols>
    <col min="1" max="1" width="44.85546875" style="1" customWidth="1"/>
    <col min="2" max="2" width="25.7109375" style="1" customWidth="1"/>
    <col min="3" max="3" width="23.85546875" style="1" customWidth="1"/>
    <col min="4" max="4" width="42.85546875" style="1" customWidth="1"/>
    <col min="5" max="5" width="39.7109375" style="1" customWidth="1"/>
    <col min="6" max="6" width="39.28515625" style="1" customWidth="1"/>
    <col min="7" max="7" width="18" style="1" customWidth="1"/>
    <col min="8" max="8" width="28.42578125" style="1" customWidth="1"/>
    <col min="9" max="9" width="38" style="1" customWidth="1"/>
    <col min="10" max="10" width="32.28515625" style="1" customWidth="1"/>
    <col min="11" max="11" width="46.5703125" style="1" customWidth="1"/>
    <col min="12" max="13" width="31.28515625" style="1" customWidth="1"/>
    <col min="14" max="14" width="26.140625" style="1" hidden="1" customWidth="1"/>
    <col min="15" max="15" width="33.85546875" style="1" hidden="1" customWidth="1"/>
    <col min="16" max="16" width="30.28515625" style="1" customWidth="1"/>
    <col min="17" max="17" width="27.140625" style="1" customWidth="1"/>
    <col min="18" max="16384" width="11.42578125" style="1"/>
  </cols>
  <sheetData>
    <row r="1" spans="1:16" ht="128.25" customHeight="1">
      <c r="A1" s="108" t="s">
        <v>380</v>
      </c>
      <c r="B1" s="108"/>
      <c r="C1" s="108"/>
      <c r="D1" s="108"/>
      <c r="E1" s="108"/>
      <c r="F1" s="108"/>
      <c r="G1" s="108"/>
      <c r="H1" s="108"/>
      <c r="I1" s="108"/>
      <c r="J1" s="108"/>
      <c r="K1" s="108"/>
      <c r="L1" s="108"/>
      <c r="M1" s="108"/>
      <c r="N1" s="108"/>
      <c r="O1" s="108"/>
    </row>
    <row r="2" spans="1:16" ht="62.25" customHeight="1">
      <c r="A2" s="83" t="s">
        <v>3</v>
      </c>
      <c r="B2" s="129" t="s">
        <v>287</v>
      </c>
      <c r="C2" s="129"/>
      <c r="D2" s="129"/>
      <c r="E2" s="129"/>
      <c r="F2" s="129"/>
      <c r="G2" s="129"/>
      <c r="H2" s="129"/>
      <c r="I2" s="129"/>
      <c r="J2" s="129"/>
      <c r="K2" s="129"/>
      <c r="L2" s="129"/>
      <c r="M2" s="129"/>
      <c r="N2" s="129"/>
      <c r="O2" s="83"/>
    </row>
    <row r="3" spans="1:16" ht="56.25" customHeight="1">
      <c r="A3" s="83" t="s">
        <v>4</v>
      </c>
      <c r="B3" s="129" t="s">
        <v>1</v>
      </c>
      <c r="C3" s="129"/>
      <c r="D3" s="129"/>
      <c r="E3" s="129"/>
      <c r="F3" s="129"/>
      <c r="G3" s="129"/>
      <c r="H3" s="129"/>
      <c r="I3" s="129"/>
      <c r="J3" s="129"/>
      <c r="K3" s="129"/>
      <c r="L3" s="129"/>
      <c r="M3" s="129"/>
      <c r="N3" s="129"/>
      <c r="O3" s="129"/>
    </row>
    <row r="4" spans="1:16" s="3" customFormat="1" ht="7.5" customHeight="1">
      <c r="A4" s="4"/>
      <c r="B4" s="4"/>
      <c r="C4" s="4"/>
      <c r="D4" s="4"/>
      <c r="E4" s="4"/>
      <c r="F4" s="4"/>
      <c r="G4" s="4"/>
      <c r="H4" s="4"/>
      <c r="I4" s="4"/>
      <c r="J4" s="4"/>
      <c r="K4" s="5"/>
      <c r="L4" s="5"/>
      <c r="M4" s="5"/>
      <c r="N4" s="5"/>
      <c r="O4" s="5"/>
    </row>
    <row r="5" spans="1:16" s="3" customFormat="1" ht="21" customHeight="1">
      <c r="A5" s="18" t="s">
        <v>5</v>
      </c>
      <c r="B5" s="138" t="s">
        <v>273</v>
      </c>
      <c r="C5" s="138"/>
      <c r="D5" s="138"/>
      <c r="E5" s="138"/>
      <c r="F5" s="138"/>
      <c r="G5" s="138"/>
      <c r="H5" s="138"/>
      <c r="I5" s="138"/>
      <c r="J5" s="138"/>
      <c r="K5" s="5"/>
      <c r="L5" s="6"/>
      <c r="M5" s="6"/>
      <c r="N5" s="5"/>
      <c r="O5" s="66" t="s">
        <v>362</v>
      </c>
    </row>
    <row r="6" spans="1:16" s="3" customFormat="1" ht="362.25" customHeight="1">
      <c r="A6" s="83" t="s">
        <v>8</v>
      </c>
      <c r="B6" s="129" t="s">
        <v>388</v>
      </c>
      <c r="C6" s="129"/>
      <c r="D6" s="129"/>
      <c r="E6" s="129"/>
      <c r="F6" s="129"/>
      <c r="G6" s="129"/>
      <c r="H6" s="134" t="s">
        <v>379</v>
      </c>
      <c r="I6" s="135"/>
      <c r="J6" s="135"/>
      <c r="K6" s="135"/>
      <c r="L6" s="135"/>
      <c r="M6" s="96"/>
      <c r="N6" s="65"/>
      <c r="O6" s="65"/>
    </row>
    <row r="7" spans="1:16" s="2" customFormat="1" ht="71.25" customHeight="1">
      <c r="A7" s="85" t="s">
        <v>190</v>
      </c>
      <c r="B7" s="85" t="s">
        <v>191</v>
      </c>
      <c r="C7" s="85" t="s">
        <v>192</v>
      </c>
      <c r="D7" s="85" t="s">
        <v>12</v>
      </c>
      <c r="E7" s="85" t="s">
        <v>13</v>
      </c>
      <c r="F7" s="85" t="s">
        <v>2</v>
      </c>
      <c r="G7" s="85" t="s">
        <v>9</v>
      </c>
      <c r="H7" s="85" t="s">
        <v>193</v>
      </c>
      <c r="I7" s="85" t="s">
        <v>7</v>
      </c>
      <c r="J7" s="85" t="s">
        <v>72</v>
      </c>
      <c r="K7" s="136" t="s">
        <v>306</v>
      </c>
      <c r="L7" s="136"/>
      <c r="M7" s="140" t="s">
        <v>392</v>
      </c>
      <c r="N7" s="130" t="s">
        <v>333</v>
      </c>
      <c r="O7" s="130"/>
    </row>
    <row r="8" spans="1:16" s="2" customFormat="1" ht="39" customHeight="1">
      <c r="A8" s="95"/>
      <c r="B8" s="95"/>
      <c r="C8" s="95"/>
      <c r="D8" s="95"/>
      <c r="E8" s="95"/>
      <c r="F8" s="95"/>
      <c r="G8" s="95"/>
      <c r="H8" s="95"/>
      <c r="I8" s="95"/>
      <c r="J8" s="95"/>
      <c r="K8" s="92" t="s">
        <v>389</v>
      </c>
      <c r="L8" s="92" t="s">
        <v>390</v>
      </c>
      <c r="M8" s="136"/>
      <c r="N8" s="92" t="s">
        <v>389</v>
      </c>
      <c r="O8" s="92" t="s">
        <v>390</v>
      </c>
    </row>
    <row r="9" spans="1:16" ht="126.75" customHeight="1">
      <c r="A9" s="34" t="s">
        <v>19</v>
      </c>
      <c r="B9" s="34" t="s">
        <v>281</v>
      </c>
      <c r="C9" s="34" t="s">
        <v>34</v>
      </c>
      <c r="D9" s="34" t="s">
        <v>280</v>
      </c>
      <c r="E9" s="75" t="s">
        <v>347</v>
      </c>
      <c r="F9" s="75" t="s">
        <v>308</v>
      </c>
      <c r="G9" s="82" t="s">
        <v>381</v>
      </c>
      <c r="H9" s="74" t="s">
        <v>293</v>
      </c>
      <c r="I9" s="75" t="s">
        <v>296</v>
      </c>
      <c r="J9" s="75" t="s">
        <v>305</v>
      </c>
      <c r="K9" s="75" t="s">
        <v>391</v>
      </c>
      <c r="L9" s="69">
        <f>2/4</f>
        <v>0.5</v>
      </c>
      <c r="M9" s="69" t="s">
        <v>393</v>
      </c>
      <c r="N9" s="75"/>
      <c r="O9" s="69"/>
      <c r="P9" s="77"/>
    </row>
    <row r="10" spans="1:16" ht="158.25" customHeight="1">
      <c r="A10" s="34" t="s">
        <v>19</v>
      </c>
      <c r="B10" s="34" t="s">
        <v>281</v>
      </c>
      <c r="C10" s="34" t="s">
        <v>34</v>
      </c>
      <c r="D10" s="90" t="s">
        <v>348</v>
      </c>
      <c r="E10" s="89" t="s">
        <v>349</v>
      </c>
      <c r="F10" s="89" t="s">
        <v>351</v>
      </c>
      <c r="G10" s="82" t="s">
        <v>381</v>
      </c>
      <c r="H10" s="74" t="s">
        <v>350</v>
      </c>
      <c r="I10" s="75" t="s">
        <v>352</v>
      </c>
      <c r="J10" s="75" t="s">
        <v>353</v>
      </c>
      <c r="K10" s="94" t="s">
        <v>394</v>
      </c>
      <c r="L10" s="69">
        <f>2/4</f>
        <v>0.5</v>
      </c>
      <c r="M10" s="69" t="s">
        <v>395</v>
      </c>
      <c r="N10" s="75"/>
      <c r="O10" s="69"/>
      <c r="P10" s="77"/>
    </row>
    <row r="11" spans="1:16" ht="129.75" customHeight="1">
      <c r="A11" s="34" t="s">
        <v>19</v>
      </c>
      <c r="B11" s="34" t="s">
        <v>281</v>
      </c>
      <c r="C11" s="34" t="s">
        <v>34</v>
      </c>
      <c r="D11" s="90" t="s">
        <v>280</v>
      </c>
      <c r="E11" s="89" t="s">
        <v>291</v>
      </c>
      <c r="F11" s="89" t="s">
        <v>307</v>
      </c>
      <c r="G11" s="82" t="s">
        <v>381</v>
      </c>
      <c r="H11" s="74" t="s">
        <v>293</v>
      </c>
      <c r="I11" s="75" t="s">
        <v>296</v>
      </c>
      <c r="J11" s="75" t="s">
        <v>292</v>
      </c>
      <c r="K11" s="94" t="s">
        <v>396</v>
      </c>
      <c r="L11" s="69">
        <f>6/12</f>
        <v>0.5</v>
      </c>
      <c r="M11" s="69" t="s">
        <v>397</v>
      </c>
      <c r="N11" s="75"/>
      <c r="O11" s="69"/>
      <c r="P11" s="77"/>
    </row>
    <row r="12" spans="1:16" s="10" customFormat="1" ht="82.5" customHeight="1">
      <c r="A12" s="133" t="s">
        <v>386</v>
      </c>
      <c r="B12" s="133" t="s">
        <v>284</v>
      </c>
      <c r="C12" s="133" t="s">
        <v>34</v>
      </c>
      <c r="D12" s="139" t="s">
        <v>310</v>
      </c>
      <c r="E12" s="89" t="s">
        <v>311</v>
      </c>
      <c r="F12" s="89" t="s">
        <v>312</v>
      </c>
      <c r="G12" s="82" t="s">
        <v>382</v>
      </c>
      <c r="H12" s="74" t="s">
        <v>285</v>
      </c>
      <c r="I12" s="75" t="s">
        <v>285</v>
      </c>
      <c r="J12" s="75" t="s">
        <v>313</v>
      </c>
      <c r="K12" s="75" t="s">
        <v>399</v>
      </c>
      <c r="L12" s="69">
        <v>1</v>
      </c>
      <c r="M12" s="69" t="s">
        <v>398</v>
      </c>
      <c r="N12" s="75"/>
      <c r="O12" s="69"/>
      <c r="P12" s="78"/>
    </row>
    <row r="13" spans="1:16" s="10" customFormat="1" ht="263.25" customHeight="1">
      <c r="A13" s="133"/>
      <c r="B13" s="133"/>
      <c r="C13" s="133"/>
      <c r="D13" s="139"/>
      <c r="E13" s="89" t="s">
        <v>314</v>
      </c>
      <c r="F13" s="89" t="s">
        <v>315</v>
      </c>
      <c r="G13" s="82" t="s">
        <v>383</v>
      </c>
      <c r="H13" s="74" t="s">
        <v>354</v>
      </c>
      <c r="I13" s="75" t="s">
        <v>355</v>
      </c>
      <c r="J13" s="75" t="s">
        <v>316</v>
      </c>
      <c r="K13" s="75" t="s">
        <v>401</v>
      </c>
      <c r="L13" s="69">
        <f>7/6</f>
        <v>1.1666666666666667</v>
      </c>
      <c r="M13" s="69" t="s">
        <v>400</v>
      </c>
      <c r="N13" s="75"/>
      <c r="O13" s="69"/>
      <c r="P13" s="78"/>
    </row>
    <row r="14" spans="1:16" s="10" customFormat="1" ht="109.5" customHeight="1">
      <c r="A14" s="76" t="s">
        <v>386</v>
      </c>
      <c r="B14" s="75" t="s">
        <v>284</v>
      </c>
      <c r="C14" s="75" t="s">
        <v>283</v>
      </c>
      <c r="D14" s="90" t="s">
        <v>280</v>
      </c>
      <c r="E14" s="89" t="s">
        <v>295</v>
      </c>
      <c r="F14" s="89" t="s">
        <v>309</v>
      </c>
      <c r="G14" s="82" t="s">
        <v>383</v>
      </c>
      <c r="H14" s="74" t="s">
        <v>285</v>
      </c>
      <c r="I14" s="75" t="s">
        <v>285</v>
      </c>
      <c r="J14" s="75" t="s">
        <v>286</v>
      </c>
      <c r="K14" s="75" t="s">
        <v>402</v>
      </c>
      <c r="L14" s="69">
        <f>6/12</f>
        <v>0.5</v>
      </c>
      <c r="M14" s="69" t="s">
        <v>403</v>
      </c>
      <c r="N14" s="75"/>
      <c r="O14" s="69"/>
      <c r="P14" s="78"/>
    </row>
    <row r="15" spans="1:16" s="2" customFormat="1" ht="68.25" customHeight="1">
      <c r="A15" s="84" t="s">
        <v>190</v>
      </c>
      <c r="B15" s="84" t="s">
        <v>191</v>
      </c>
      <c r="C15" s="84" t="s">
        <v>192</v>
      </c>
      <c r="D15" s="84" t="s">
        <v>12</v>
      </c>
      <c r="E15" s="84" t="s">
        <v>13</v>
      </c>
      <c r="F15" s="84" t="s">
        <v>2</v>
      </c>
      <c r="G15" s="84" t="s">
        <v>9</v>
      </c>
      <c r="H15" s="84" t="s">
        <v>193</v>
      </c>
      <c r="I15" s="84" t="s">
        <v>7</v>
      </c>
      <c r="J15" s="84" t="s">
        <v>72</v>
      </c>
      <c r="K15" s="136" t="s">
        <v>306</v>
      </c>
      <c r="L15" s="136"/>
      <c r="M15" s="92"/>
      <c r="N15" s="130" t="s">
        <v>333</v>
      </c>
      <c r="O15" s="130"/>
    </row>
    <row r="16" spans="1:16" s="10" customFormat="1" ht="156.75" customHeight="1">
      <c r="A16" s="74" t="s">
        <v>19</v>
      </c>
      <c r="B16" s="75" t="s">
        <v>284</v>
      </c>
      <c r="C16" s="75" t="s">
        <v>290</v>
      </c>
      <c r="D16" s="89" t="s">
        <v>317</v>
      </c>
      <c r="E16" s="89" t="s">
        <v>318</v>
      </c>
      <c r="F16" s="89" t="s">
        <v>356</v>
      </c>
      <c r="G16" s="82" t="s">
        <v>384</v>
      </c>
      <c r="H16" s="74" t="s">
        <v>319</v>
      </c>
      <c r="I16" s="75" t="s">
        <v>320</v>
      </c>
      <c r="J16" s="75" t="s">
        <v>321</v>
      </c>
      <c r="K16" s="75" t="s">
        <v>404</v>
      </c>
      <c r="L16" s="69"/>
      <c r="M16" s="69"/>
      <c r="N16" s="75"/>
      <c r="O16" s="69"/>
      <c r="P16" s="78"/>
    </row>
    <row r="17" spans="1:19" s="10" customFormat="1" ht="189" customHeight="1">
      <c r="A17" s="74" t="s">
        <v>19</v>
      </c>
      <c r="B17" s="75" t="s">
        <v>322</v>
      </c>
      <c r="C17" s="75" t="s">
        <v>34</v>
      </c>
      <c r="D17" s="89" t="s">
        <v>378</v>
      </c>
      <c r="E17" s="89" t="s">
        <v>376</v>
      </c>
      <c r="F17" s="89" t="s">
        <v>302</v>
      </c>
      <c r="G17" s="82" t="s">
        <v>383</v>
      </c>
      <c r="H17" s="74" t="s">
        <v>377</v>
      </c>
      <c r="I17" s="74" t="s">
        <v>377</v>
      </c>
      <c r="J17" s="75" t="s">
        <v>405</v>
      </c>
      <c r="K17" s="75" t="s">
        <v>406</v>
      </c>
      <c r="L17" s="69">
        <v>0.66</v>
      </c>
      <c r="M17" s="94" t="s">
        <v>407</v>
      </c>
      <c r="N17" s="75"/>
      <c r="O17" s="69"/>
      <c r="P17" s="78"/>
    </row>
    <row r="18" spans="1:19" s="10" customFormat="1" ht="135" customHeight="1">
      <c r="A18" s="34" t="s">
        <v>19</v>
      </c>
      <c r="B18" s="75" t="s">
        <v>322</v>
      </c>
      <c r="C18" s="75" t="s">
        <v>283</v>
      </c>
      <c r="D18" s="89" t="s">
        <v>363</v>
      </c>
      <c r="E18" s="89" t="s">
        <v>387</v>
      </c>
      <c r="F18" s="89" t="s">
        <v>344</v>
      </c>
      <c r="G18" s="82" t="s">
        <v>383</v>
      </c>
      <c r="H18" s="74" t="s">
        <v>345</v>
      </c>
      <c r="I18" s="74" t="s">
        <v>345</v>
      </c>
      <c r="J18" s="75" t="s">
        <v>346</v>
      </c>
      <c r="K18" s="75" t="s">
        <v>408</v>
      </c>
      <c r="L18" s="69">
        <f>16/53</f>
        <v>0.30188679245283018</v>
      </c>
      <c r="M18" s="69" t="s">
        <v>409</v>
      </c>
      <c r="N18" s="75"/>
      <c r="O18" s="69"/>
      <c r="P18" s="78"/>
    </row>
    <row r="19" spans="1:19" ht="204.75" customHeight="1">
      <c r="A19" s="75" t="s">
        <v>275</v>
      </c>
      <c r="B19" s="75" t="s">
        <v>322</v>
      </c>
      <c r="C19" s="75" t="s">
        <v>282</v>
      </c>
      <c r="D19" s="90" t="s">
        <v>364</v>
      </c>
      <c r="E19" s="89" t="s">
        <v>357</v>
      </c>
      <c r="F19" s="90" t="s">
        <v>331</v>
      </c>
      <c r="G19" s="82" t="s">
        <v>383</v>
      </c>
      <c r="H19" s="74" t="s">
        <v>288</v>
      </c>
      <c r="I19" s="75" t="s">
        <v>294</v>
      </c>
      <c r="J19" s="74" t="s">
        <v>410</v>
      </c>
      <c r="K19" s="74" t="s">
        <v>411</v>
      </c>
      <c r="L19" s="67">
        <f>2/3</f>
        <v>0.66666666666666663</v>
      </c>
      <c r="M19" s="67" t="s">
        <v>412</v>
      </c>
      <c r="N19" s="74"/>
      <c r="O19" s="67"/>
      <c r="P19" s="77"/>
    </row>
    <row r="20" spans="1:19" ht="132" customHeight="1">
      <c r="A20" s="34" t="s">
        <v>19</v>
      </c>
      <c r="B20" s="75" t="s">
        <v>322</v>
      </c>
      <c r="C20" s="75" t="s">
        <v>283</v>
      </c>
      <c r="D20" s="89" t="s">
        <v>343</v>
      </c>
      <c r="E20" s="89" t="s">
        <v>358</v>
      </c>
      <c r="F20" s="89" t="s">
        <v>341</v>
      </c>
      <c r="G20" s="82" t="s">
        <v>383</v>
      </c>
      <c r="H20" s="74" t="s">
        <v>334</v>
      </c>
      <c r="I20" s="74" t="s">
        <v>342</v>
      </c>
      <c r="J20" s="74" t="s">
        <v>335</v>
      </c>
      <c r="K20" s="101" t="s">
        <v>429</v>
      </c>
      <c r="L20" s="103" t="s">
        <v>258</v>
      </c>
      <c r="M20" s="67" t="s">
        <v>258</v>
      </c>
      <c r="N20" s="74"/>
      <c r="O20" s="67"/>
      <c r="P20" s="77"/>
    </row>
    <row r="21" spans="1:19" ht="171" customHeight="1">
      <c r="A21" s="34" t="s">
        <v>19</v>
      </c>
      <c r="B21" s="75" t="s">
        <v>322</v>
      </c>
      <c r="C21" s="75" t="s">
        <v>283</v>
      </c>
      <c r="D21" s="90" t="s">
        <v>338</v>
      </c>
      <c r="E21" s="89" t="s">
        <v>336</v>
      </c>
      <c r="F21" s="90" t="s">
        <v>337</v>
      </c>
      <c r="G21" s="82" t="s">
        <v>383</v>
      </c>
      <c r="H21" s="74" t="s">
        <v>339</v>
      </c>
      <c r="I21" s="74" t="s">
        <v>339</v>
      </c>
      <c r="J21" s="74" t="s">
        <v>340</v>
      </c>
      <c r="K21" s="74" t="s">
        <v>413</v>
      </c>
      <c r="L21" s="67">
        <f>1/3</f>
        <v>0.33333333333333331</v>
      </c>
      <c r="M21" s="67" t="s">
        <v>414</v>
      </c>
      <c r="N21" s="74"/>
      <c r="O21" s="67"/>
      <c r="P21" s="77"/>
    </row>
    <row r="22" spans="1:19" ht="153" customHeight="1">
      <c r="A22" s="34" t="s">
        <v>19</v>
      </c>
      <c r="B22" s="75" t="s">
        <v>322</v>
      </c>
      <c r="C22" s="34" t="s">
        <v>289</v>
      </c>
      <c r="D22" s="90" t="s">
        <v>323</v>
      </c>
      <c r="E22" s="90" t="s">
        <v>325</v>
      </c>
      <c r="F22" s="90" t="s">
        <v>326</v>
      </c>
      <c r="G22" s="82" t="s">
        <v>383</v>
      </c>
      <c r="H22" s="34" t="s">
        <v>297</v>
      </c>
      <c r="I22" s="34" t="s">
        <v>298</v>
      </c>
      <c r="J22" s="34" t="s">
        <v>327</v>
      </c>
      <c r="K22" s="74" t="s">
        <v>415</v>
      </c>
      <c r="L22" s="67">
        <v>0.7</v>
      </c>
      <c r="M22" s="67" t="s">
        <v>416</v>
      </c>
      <c r="N22" s="74"/>
      <c r="O22" s="67"/>
      <c r="P22" s="79"/>
      <c r="Q22" s="60"/>
      <c r="R22" s="61"/>
      <c r="S22" s="61"/>
    </row>
    <row r="23" spans="1:19" ht="153" customHeight="1">
      <c r="A23" s="34" t="s">
        <v>19</v>
      </c>
      <c r="B23" s="75" t="s">
        <v>322</v>
      </c>
      <c r="C23" s="34" t="s">
        <v>289</v>
      </c>
      <c r="D23" s="90" t="s">
        <v>365</v>
      </c>
      <c r="E23" s="90" t="s">
        <v>328</v>
      </c>
      <c r="F23" s="90" t="s">
        <v>324</v>
      </c>
      <c r="G23" s="82" t="s">
        <v>383</v>
      </c>
      <c r="H23" s="34" t="s">
        <v>297</v>
      </c>
      <c r="I23" s="34" t="s">
        <v>298</v>
      </c>
      <c r="J23" s="34" t="s">
        <v>329</v>
      </c>
      <c r="K23" s="97" t="s">
        <v>424</v>
      </c>
      <c r="L23" s="67">
        <f>13.5/22</f>
        <v>0.61363636363636365</v>
      </c>
      <c r="M23" s="67" t="s">
        <v>423</v>
      </c>
      <c r="N23" s="74"/>
      <c r="O23" s="67"/>
      <c r="P23" s="79"/>
      <c r="Q23" s="60"/>
      <c r="R23" s="61"/>
      <c r="S23" s="61"/>
    </row>
    <row r="24" spans="1:19" ht="126" customHeight="1">
      <c r="A24" s="34" t="s">
        <v>19</v>
      </c>
      <c r="B24" s="75" t="s">
        <v>322</v>
      </c>
      <c r="C24" s="34" t="s">
        <v>289</v>
      </c>
      <c r="D24" s="90" t="s">
        <v>366</v>
      </c>
      <c r="E24" s="90" t="s">
        <v>330</v>
      </c>
      <c r="F24" s="90" t="s">
        <v>278</v>
      </c>
      <c r="G24" s="82" t="s">
        <v>383</v>
      </c>
      <c r="H24" s="34" t="s">
        <v>277</v>
      </c>
      <c r="I24" s="34" t="s">
        <v>276</v>
      </c>
      <c r="J24" s="34" t="s">
        <v>279</v>
      </c>
      <c r="K24" s="74" t="s">
        <v>417</v>
      </c>
      <c r="L24" s="67"/>
      <c r="M24" s="67"/>
      <c r="N24" s="74"/>
      <c r="O24" s="67"/>
      <c r="P24" s="79"/>
      <c r="Q24" s="60"/>
      <c r="R24" s="61"/>
      <c r="S24" s="61"/>
    </row>
    <row r="25" spans="1:19" s="72" customFormat="1" ht="152.25" customHeight="1">
      <c r="A25" s="70" t="s">
        <v>300</v>
      </c>
      <c r="B25" s="75" t="s">
        <v>322</v>
      </c>
      <c r="C25" s="27" t="s">
        <v>283</v>
      </c>
      <c r="D25" s="91" t="s">
        <v>367</v>
      </c>
      <c r="E25" s="91" t="s">
        <v>371</v>
      </c>
      <c r="F25" s="91" t="s">
        <v>368</v>
      </c>
      <c r="G25" s="82" t="s">
        <v>385</v>
      </c>
      <c r="H25" s="70" t="s">
        <v>369</v>
      </c>
      <c r="I25" s="70" t="s">
        <v>370</v>
      </c>
      <c r="J25" s="70" t="s">
        <v>299</v>
      </c>
      <c r="K25" s="38" t="s">
        <v>418</v>
      </c>
      <c r="L25" s="71">
        <v>0.5</v>
      </c>
      <c r="M25" s="71" t="s">
        <v>419</v>
      </c>
      <c r="N25" s="73"/>
      <c r="O25" s="71"/>
      <c r="P25" s="80"/>
    </row>
    <row r="26" spans="1:19" s="72" customFormat="1" ht="124.5" customHeight="1">
      <c r="A26" s="70" t="s">
        <v>300</v>
      </c>
      <c r="B26" s="75" t="s">
        <v>322</v>
      </c>
      <c r="C26" s="75" t="s">
        <v>283</v>
      </c>
      <c r="D26" s="91" t="s">
        <v>332</v>
      </c>
      <c r="E26" s="91" t="s">
        <v>374</v>
      </c>
      <c r="F26" s="91" t="s">
        <v>372</v>
      </c>
      <c r="G26" s="82" t="s">
        <v>385</v>
      </c>
      <c r="H26" s="70" t="s">
        <v>369</v>
      </c>
      <c r="I26" s="70" t="s">
        <v>370</v>
      </c>
      <c r="J26" s="70" t="s">
        <v>373</v>
      </c>
      <c r="K26" s="38" t="s">
        <v>420</v>
      </c>
      <c r="L26" s="71"/>
      <c r="M26" s="71"/>
      <c r="N26" s="73"/>
      <c r="O26" s="71"/>
      <c r="P26" s="80"/>
    </row>
    <row r="27" spans="1:19" s="44" customFormat="1" ht="127.5" customHeight="1">
      <c r="A27" s="34" t="s">
        <v>300</v>
      </c>
      <c r="B27" s="75" t="s">
        <v>322</v>
      </c>
      <c r="C27" s="75" t="s">
        <v>283</v>
      </c>
      <c r="D27" s="90" t="s">
        <v>359</v>
      </c>
      <c r="E27" s="90" t="s">
        <v>375</v>
      </c>
      <c r="F27" s="90" t="s">
        <v>360</v>
      </c>
      <c r="G27" s="82" t="s">
        <v>383</v>
      </c>
      <c r="H27" s="70" t="s">
        <v>369</v>
      </c>
      <c r="I27" s="70" t="s">
        <v>370</v>
      </c>
      <c r="J27" s="34" t="s">
        <v>361</v>
      </c>
      <c r="K27" s="74" t="s">
        <v>421</v>
      </c>
      <c r="L27" s="67">
        <v>0.5</v>
      </c>
      <c r="M27" s="67" t="s">
        <v>422</v>
      </c>
      <c r="N27" s="74"/>
      <c r="O27" s="67"/>
      <c r="P27" s="81"/>
    </row>
    <row r="28" spans="1:19" ht="193.5" customHeight="1">
      <c r="A28" s="34" t="s">
        <v>19</v>
      </c>
      <c r="B28" s="99" t="s">
        <v>322</v>
      </c>
      <c r="C28" s="99" t="s">
        <v>283</v>
      </c>
      <c r="D28" s="102" t="s">
        <v>343</v>
      </c>
      <c r="E28" s="100" t="s">
        <v>428</v>
      </c>
      <c r="F28" s="100" t="s">
        <v>426</v>
      </c>
      <c r="G28" s="82" t="s">
        <v>383</v>
      </c>
      <c r="H28" s="98" t="s">
        <v>334</v>
      </c>
      <c r="I28" s="98" t="s">
        <v>342</v>
      </c>
      <c r="J28" s="98" t="s">
        <v>335</v>
      </c>
      <c r="K28" s="98" t="s">
        <v>427</v>
      </c>
      <c r="L28" s="103">
        <f>40/46</f>
        <v>0.86956521739130432</v>
      </c>
      <c r="M28" s="67" t="s">
        <v>425</v>
      </c>
      <c r="N28" s="98"/>
      <c r="O28" s="67"/>
      <c r="P28" s="77"/>
    </row>
    <row r="29" spans="1:19" ht="94.5" customHeight="1" thickBot="1">
      <c r="A29" s="58"/>
      <c r="B29" s="132"/>
      <c r="C29" s="132"/>
      <c r="D29" s="57"/>
      <c r="E29" s="86"/>
      <c r="F29" s="86"/>
      <c r="G29" s="64"/>
      <c r="H29" s="87"/>
      <c r="I29" s="87"/>
      <c r="J29" s="68"/>
      <c r="K29" s="63"/>
      <c r="L29" s="57"/>
      <c r="M29" s="57"/>
      <c r="N29" s="63"/>
      <c r="O29" s="57"/>
      <c r="P29" s="59"/>
      <c r="Q29" s="60"/>
      <c r="R29" s="61"/>
      <c r="S29" s="61"/>
    </row>
    <row r="30" spans="1:19" ht="47.25" customHeight="1">
      <c r="A30" s="16"/>
      <c r="B30" s="131" t="s">
        <v>303</v>
      </c>
      <c r="C30" s="131"/>
      <c r="D30" s="57"/>
      <c r="E30" s="131" t="s">
        <v>304</v>
      </c>
      <c r="F30" s="131"/>
      <c r="H30" s="131" t="s">
        <v>301</v>
      </c>
      <c r="I30" s="131"/>
      <c r="J30" s="57"/>
      <c r="K30" s="131"/>
      <c r="L30" s="131"/>
      <c r="M30" s="93"/>
      <c r="N30" s="131"/>
      <c r="O30" s="131"/>
      <c r="P30" s="62"/>
      <c r="Q30" s="62"/>
      <c r="R30" s="61"/>
      <c r="S30" s="61"/>
    </row>
    <row r="31" spans="1:19">
      <c r="P31" s="60"/>
      <c r="Q31" s="60"/>
      <c r="R31" s="61"/>
      <c r="S31" s="61"/>
    </row>
    <row r="32" spans="1:19">
      <c r="P32" s="59"/>
      <c r="Q32" s="60"/>
      <c r="R32" s="61"/>
      <c r="S32" s="61"/>
    </row>
    <row r="33" spans="2:19">
      <c r="P33" s="59"/>
      <c r="Q33" s="59"/>
      <c r="R33" s="61"/>
      <c r="S33" s="61"/>
    </row>
    <row r="34" spans="2:19">
      <c r="P34" s="59"/>
      <c r="Q34" s="60"/>
      <c r="R34" s="61"/>
      <c r="S34" s="61"/>
    </row>
    <row r="39" spans="2:19" s="16" customFormat="1" ht="18">
      <c r="B39" s="88"/>
    </row>
    <row r="40" spans="2:19" s="16" customFormat="1" ht="18">
      <c r="B40" s="88"/>
    </row>
    <row r="41" spans="2:19" s="16" customFormat="1" ht="18">
      <c r="B41" s="88"/>
    </row>
    <row r="42" spans="2:19" s="16" customFormat="1" ht="18">
      <c r="B42" s="88"/>
    </row>
    <row r="43" spans="2:19" s="16" customFormat="1" ht="18">
      <c r="B43" s="88"/>
    </row>
    <row r="44" spans="2:19" s="16" customFormat="1" ht="18">
      <c r="B44" s="88"/>
    </row>
    <row r="45" spans="2:19" s="16" customFormat="1" ht="18">
      <c r="B45" s="88"/>
    </row>
    <row r="46" spans="2:19" s="16" customFormat="1" ht="18">
      <c r="B46" s="137"/>
      <c r="C46" s="137"/>
    </row>
  </sheetData>
  <sheetProtection selectLockedCells="1" selectUnlockedCells="1"/>
  <mergeCells count="22">
    <mergeCell ref="B46:C46"/>
    <mergeCell ref="N15:O15"/>
    <mergeCell ref="B5:J5"/>
    <mergeCell ref="D12:D13"/>
    <mergeCell ref="K15:L15"/>
    <mergeCell ref="M7:M8"/>
    <mergeCell ref="B3:O3"/>
    <mergeCell ref="N7:O7"/>
    <mergeCell ref="A1:O1"/>
    <mergeCell ref="K30:L30"/>
    <mergeCell ref="B29:C29"/>
    <mergeCell ref="B30:C30"/>
    <mergeCell ref="N30:O30"/>
    <mergeCell ref="B2:N2"/>
    <mergeCell ref="E30:F30"/>
    <mergeCell ref="H30:I30"/>
    <mergeCell ref="A12:A13"/>
    <mergeCell ref="B12:B13"/>
    <mergeCell ref="B6:G6"/>
    <mergeCell ref="H6:L6"/>
    <mergeCell ref="K7:L7"/>
    <mergeCell ref="C12:C13"/>
  </mergeCells>
  <dataValidations count="2">
    <dataValidation type="textLength" allowBlank="1" showInputMessage="1" showErrorMessage="1" error="Escriba un texto " promptTitle="Cualquier contenido" sqref="P32 P22:P27 P29:P30">
      <formula1>0</formula1>
      <formula2>3500</formula2>
    </dataValidation>
    <dataValidation type="list" allowBlank="1" showInputMessage="1" showErrorMessage="1" sqref="B9">
      <formula1>$B$39:$B$45</formula1>
    </dataValidation>
  </dataValidations>
  <printOptions horizontalCentered="1"/>
  <pageMargins left="0.27559055118110237" right="0.27559055118110237" top="0.35433070866141736" bottom="0.39370078740157483" header="0.31496062992125984" footer="0.35433070866141736"/>
  <pageSetup scale="39" fitToHeight="0" orientation="landscape" r:id="rId1"/>
  <headerFooter alignWithMargins="0"/>
  <rowBreaks count="1" manualBreakCount="1">
    <brk id="14" max="13" man="1"/>
  </rowBreaks>
  <drawing r:id="rId2"/>
  <legacyDrawing r:id="rId3"/>
  <oleObjects>
    <oleObject shapeId="12289" r:id="rId4"/>
  </oleObjects>
</worksheet>
</file>

<file path=xl/worksheets/sheet6.xml><?xml version="1.0" encoding="utf-8"?>
<worksheet xmlns="http://schemas.openxmlformats.org/spreadsheetml/2006/main" xmlns:r="http://schemas.openxmlformats.org/officeDocument/2006/relationships">
  <dimension ref="A2:A37"/>
  <sheetViews>
    <sheetView topLeftCell="A17" workbookViewId="0">
      <selection activeCell="A26" sqref="A26"/>
    </sheetView>
  </sheetViews>
  <sheetFormatPr baseColWidth="10" defaultRowHeight="12.75"/>
  <cols>
    <col min="1" max="1" width="30.140625" customWidth="1"/>
  </cols>
  <sheetData>
    <row r="2" spans="1:1">
      <c r="A2" t="s">
        <v>21</v>
      </c>
    </row>
    <row r="3" spans="1:1">
      <c r="A3" t="s">
        <v>15</v>
      </c>
    </row>
    <row r="4" spans="1:1">
      <c r="A4" t="s">
        <v>16</v>
      </c>
    </row>
    <row r="5" spans="1:1">
      <c r="A5" t="s">
        <v>17</v>
      </c>
    </row>
    <row r="6" spans="1:1">
      <c r="A6" t="s">
        <v>18</v>
      </c>
    </row>
    <row r="7" spans="1:1">
      <c r="A7" t="s">
        <v>19</v>
      </c>
    </row>
    <row r="8" spans="1:1">
      <c r="A8" t="s">
        <v>20</v>
      </c>
    </row>
    <row r="10" spans="1:1">
      <c r="A10" t="s">
        <v>22</v>
      </c>
    </row>
    <row r="11" spans="1:1" ht="16.5" customHeight="1">
      <c r="A11" s="7" t="s">
        <v>24</v>
      </c>
    </row>
    <row r="12" spans="1:1">
      <c r="A12" s="7" t="s">
        <v>25</v>
      </c>
    </row>
    <row r="13" spans="1:1">
      <c r="A13" s="7" t="s">
        <v>47</v>
      </c>
    </row>
    <row r="14" spans="1:1">
      <c r="A14" s="7" t="s">
        <v>23</v>
      </c>
    </row>
    <row r="15" spans="1:1" s="9" customFormat="1">
      <c r="A15" s="8" t="s">
        <v>26</v>
      </c>
    </row>
    <row r="16" spans="1:1">
      <c r="A16" s="7" t="s">
        <v>27</v>
      </c>
    </row>
    <row r="17" spans="1:1" s="9" customFormat="1">
      <c r="A17" s="8" t="s">
        <v>28</v>
      </c>
    </row>
    <row r="18" spans="1:1">
      <c r="A18" s="8" t="s">
        <v>265</v>
      </c>
    </row>
    <row r="19" spans="1:1">
      <c r="A19" s="7" t="s">
        <v>29</v>
      </c>
    </row>
    <row r="20" spans="1:1">
      <c r="A20" s="7" t="s">
        <v>30</v>
      </c>
    </row>
    <row r="21" spans="1:1">
      <c r="A21" s="7" t="s">
        <v>31</v>
      </c>
    </row>
    <row r="22" spans="1:1">
      <c r="A22" s="7" t="s">
        <v>32</v>
      </c>
    </row>
    <row r="24" spans="1:1">
      <c r="A24" t="s">
        <v>33</v>
      </c>
    </row>
    <row r="25" spans="1:1">
      <c r="A25" s="7" t="s">
        <v>34</v>
      </c>
    </row>
    <row r="26" spans="1:1">
      <c r="A26" s="7" t="s">
        <v>35</v>
      </c>
    </row>
    <row r="27" spans="1:1">
      <c r="A27" s="7" t="s">
        <v>36</v>
      </c>
    </row>
    <row r="28" spans="1:1">
      <c r="A28" s="7" t="s">
        <v>37</v>
      </c>
    </row>
    <row r="29" spans="1:1">
      <c r="A29" s="7" t="s">
        <v>38</v>
      </c>
    </row>
    <row r="30" spans="1:1">
      <c r="A30" s="7" t="s">
        <v>39</v>
      </c>
    </row>
    <row r="31" spans="1:1">
      <c r="A31" s="7" t="s">
        <v>40</v>
      </c>
    </row>
    <row r="32" spans="1:1">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2:F37"/>
  <sheetViews>
    <sheetView topLeftCell="A3" workbookViewId="0">
      <selection activeCell="B30" sqref="B30"/>
    </sheetView>
  </sheetViews>
  <sheetFormatPr baseColWidth="10" defaultRowHeight="12.75"/>
  <sheetData>
    <row r="2" spans="1:6">
      <c r="A2" t="s">
        <v>21</v>
      </c>
    </row>
    <row r="3" spans="1:6">
      <c r="A3" t="s">
        <v>15</v>
      </c>
    </row>
    <row r="4" spans="1:6">
      <c r="A4" t="s">
        <v>16</v>
      </c>
    </row>
    <row r="5" spans="1:6">
      <c r="A5" t="s">
        <v>17</v>
      </c>
    </row>
    <row r="6" spans="1:6">
      <c r="A6" t="s">
        <v>18</v>
      </c>
    </row>
    <row r="7" spans="1:6">
      <c r="A7" t="s">
        <v>19</v>
      </c>
    </row>
    <row r="8" spans="1:6">
      <c r="A8" t="s">
        <v>20</v>
      </c>
    </row>
    <row r="10" spans="1:6">
      <c r="A10" t="s">
        <v>22</v>
      </c>
    </row>
    <row r="11" spans="1:6">
      <c r="A11" s="7" t="s">
        <v>24</v>
      </c>
    </row>
    <row r="12" spans="1:6">
      <c r="A12" s="7" t="s">
        <v>25</v>
      </c>
    </row>
    <row r="13" spans="1:6">
      <c r="A13" s="7" t="s">
        <v>47</v>
      </c>
    </row>
    <row r="14" spans="1:6">
      <c r="A14" s="7" t="s">
        <v>23</v>
      </c>
    </row>
    <row r="15" spans="1:6">
      <c r="A15" s="55" t="s">
        <v>26</v>
      </c>
      <c r="B15" s="56"/>
      <c r="C15" s="56"/>
      <c r="D15" s="56"/>
      <c r="E15" s="56"/>
      <c r="F15" s="56"/>
    </row>
    <row r="16" spans="1:6">
      <c r="A16" s="55" t="s">
        <v>27</v>
      </c>
      <c r="B16" s="56"/>
      <c r="C16" s="56"/>
      <c r="D16" s="56"/>
      <c r="E16" s="56"/>
      <c r="F16" s="56"/>
    </row>
    <row r="17" spans="1:6">
      <c r="A17" s="55" t="s">
        <v>28</v>
      </c>
      <c r="B17" s="56"/>
      <c r="C17" s="56"/>
      <c r="D17" s="56"/>
      <c r="E17" s="56"/>
      <c r="F17" s="56"/>
    </row>
    <row r="18" spans="1:6">
      <c r="A18" s="55" t="s">
        <v>274</v>
      </c>
    </row>
    <row r="19" spans="1:6">
      <c r="A19" s="7" t="s">
        <v>29</v>
      </c>
    </row>
    <row r="20" spans="1:6">
      <c r="A20" s="7" t="s">
        <v>30</v>
      </c>
    </row>
    <row r="21" spans="1:6">
      <c r="A21" s="7" t="s">
        <v>31</v>
      </c>
    </row>
    <row r="22" spans="1:6">
      <c r="A22" s="7" t="s">
        <v>32</v>
      </c>
    </row>
    <row r="24" spans="1:6">
      <c r="A24" t="s">
        <v>33</v>
      </c>
    </row>
    <row r="25" spans="1:6">
      <c r="A25" s="7" t="s">
        <v>34</v>
      </c>
    </row>
    <row r="26" spans="1:6">
      <c r="A26" s="7" t="s">
        <v>35</v>
      </c>
    </row>
    <row r="27" spans="1:6">
      <c r="A27" s="7" t="s">
        <v>36</v>
      </c>
    </row>
    <row r="28" spans="1:6">
      <c r="A28" s="7" t="s">
        <v>37</v>
      </c>
    </row>
    <row r="29" spans="1:6">
      <c r="A29" s="7" t="s">
        <v>38</v>
      </c>
    </row>
    <row r="30" spans="1:6">
      <c r="A30" s="7" t="s">
        <v>39</v>
      </c>
    </row>
    <row r="31" spans="1:6">
      <c r="A31" s="7" t="s">
        <v>40</v>
      </c>
    </row>
    <row r="32" spans="1:6">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Artes Plásticas</vt:lpstr>
      <vt:lpstr>Produccion</vt:lpstr>
      <vt:lpstr>Comunicacion</vt:lpstr>
      <vt:lpstr>Clubes y talleres</vt:lpstr>
      <vt:lpstr>Planeacion</vt:lpstr>
      <vt:lpstr>Hoja1</vt:lpstr>
      <vt:lpstr>Hoja2</vt:lpstr>
      <vt:lpstr>'Artes Plásticas'!Área_de_impresión</vt:lpstr>
      <vt:lpstr>'Clubes y talleres'!Área_de_impresión</vt:lpstr>
      <vt:lpstr>Comunicacion!Área_de_impresión</vt:lpstr>
      <vt:lpstr>Planeacion!Área_de_impresión</vt:lpstr>
      <vt:lpstr>'Artes Plásticas'!Títulos_a_imprimir</vt:lpstr>
      <vt:lpstr>'Clubes y talleres'!Títulos_a_imprimir</vt:lpstr>
      <vt:lpstr>Comunicacion!Títulos_a_imprimir</vt:lpstr>
      <vt:lpstr>Planeacion!Títulos_a_imprimir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Olga Ximena Sosa Var</cp:lastModifiedBy>
  <cp:lastPrinted>2017-03-02T17:16:02Z</cp:lastPrinted>
  <dcterms:created xsi:type="dcterms:W3CDTF">2012-04-26T20:12:59Z</dcterms:created>
  <dcterms:modified xsi:type="dcterms:W3CDTF">2017-08-14T15:45:25Z</dcterms:modified>
</cp:coreProperties>
</file>