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cuments\Back up Lida Montoya\Ejecuciones\2023\6. junio\"/>
    </mc:Choice>
  </mc:AlternateContent>
  <xr:revisionPtr revIDLastSave="0" documentId="13_ncr:1_{B5B8FBB1-F373-4828-ACBD-87B941E0E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-F-21" sheetId="1" r:id="rId1"/>
  </sheets>
  <definedNames>
    <definedName name="_xlnm.Print_Area" localSheetId="0">'11-F-21'!$A$1:$H$37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4" i="1" l="1"/>
  <c r="G23" i="1" l="1"/>
  <c r="G22" i="1" s="1"/>
  <c r="G16" i="1"/>
  <c r="G15" i="1" s="1"/>
  <c r="G14" i="1" s="1"/>
  <c r="E24" i="1"/>
  <c r="F23" i="1"/>
  <c r="F22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s="1"/>
  <c r="H17" i="1" l="1"/>
  <c r="H24" i="1"/>
  <c r="F9" i="1"/>
  <c r="F25" i="1" s="1"/>
  <c r="E20" i="1"/>
  <c r="H20" i="1" s="1"/>
  <c r="E23" i="1"/>
  <c r="H23" i="1" s="1"/>
  <c r="G13" i="1"/>
  <c r="H15" i="1"/>
  <c r="D19" i="1"/>
  <c r="D18" i="1" s="1"/>
  <c r="D9" i="1" s="1"/>
  <c r="D25" i="1" s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G9" i="1" l="1"/>
  <c r="E11" i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<sst xmlns="http://schemas.openxmlformats.org/spreadsheetml/2006/main" count="58" uniqueCount="58">
  <si>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</si>
  <si>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</si>
  <si>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</si>
  <si>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</si>
  <si>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</si>
  <si>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</si>
  <si>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</si>
  <si>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</si>
  <si>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</si>
  <si>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</si>
  <si>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</si>
  <si>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</si>
  <si>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</si>
  <si>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</si>
  <si>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</si>
  <si>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</si>
  <si>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</si>
  <si>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</si>
  <si>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</si>
  <si>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</si>
  <si>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</si>
  <si>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</si>
  <si>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</si>
  <si>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</si>
  <si>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</si>
  <si>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</si>
  <si>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</si>
  <si>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</si>
  <si>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</si>
  <si>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</si>
  <si>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</si>
  <si>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</si>
  <si>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</si>
  <si>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</si>
  <si>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</si>
  <si>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</si>
  <si>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</si>
  <si>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</si>
  <si>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</si>
  <si>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</si>
  <si>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</si>
  <si>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</si>
  <si>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</si>
  <si>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</si>
  <si>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</si>
  <si>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</si>
  <si>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</si>
  <si>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</si>
  <si>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</si>
  <si>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</si>
  <si>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</si>
  <si>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</si>
  <si>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MARGARITA MARÍA DIAZ CASAS</t>
  </si>
  <si>
    <t>DIRECTORA GENERAL</t>
  </si>
  <si>
    <t>JUNIO</t>
  </si>
  <si>
    <t>RUTH ROJAS</t>
  </si>
  <si>
    <t>TESORERA</t>
  </si>
  <si>
    <t>Sub Corporativa (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</si>
</sst>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topLeftCell="A7" zoomScale="70" zoomScaleNormal="70" workbookViewId="0">
      <selection activeCell="B36" sqref="B36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4" t="s">
        <v>1</v>
      </c>
      <c r="C2" s="35"/>
      <c r="D2" s="35"/>
      <c r="E2" s="35"/>
      <c r="F2" s="35"/>
      <c r="G2" s="35"/>
      <c r="H2" s="3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7" t="s">
        <v>3</v>
      </c>
      <c r="C3" s="35"/>
      <c r="D3" s="35"/>
      <c r="E3" s="35"/>
      <c r="F3" s="35"/>
      <c r="G3" s="35"/>
      <c r="H3" s="36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7" t="s">
        <v>5</v>
      </c>
      <c r="C4" s="35"/>
      <c r="D4" s="35"/>
      <c r="E4" s="35"/>
      <c r="F4" s="35"/>
      <c r="G4" s="35"/>
      <c r="H4" s="36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7">
        <v>2023</v>
      </c>
      <c r="C5" s="35"/>
      <c r="D5" s="35"/>
      <c r="E5" s="35"/>
      <c r="F5" s="35"/>
      <c r="G5" s="35"/>
      <c r="H5" s="36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7" t="s">
        <v>54</v>
      </c>
      <c r="C6" s="35"/>
      <c r="D6" s="35"/>
      <c r="E6" s="35"/>
      <c r="F6" s="35"/>
      <c r="G6" s="35"/>
      <c r="H6" s="36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27886</v>
      </c>
      <c r="E9" s="11">
        <f t="shared" ref="E9:E24" si="1">C9-D9</f>
        <v>4167789464</v>
      </c>
      <c r="F9" s="11">
        <f t="shared" ref="F9:G9" si="2">F10+F18+F22</f>
        <v>13827670</v>
      </c>
      <c r="G9" s="11">
        <f t="shared" si="2"/>
        <v>3942012301</v>
      </c>
      <c r="H9" s="12">
        <f t="shared" ref="H9:H25" si="3">G9/E9</f>
        <v>0.94582807866131691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4">C11</f>
        <v>9635615</v>
      </c>
      <c r="D10" s="15">
        <f t="shared" si="4"/>
        <v>0</v>
      </c>
      <c r="E10" s="11">
        <f t="shared" si="1"/>
        <v>9635615</v>
      </c>
      <c r="F10" s="15">
        <f t="shared" ref="F10:G10" si="5">F11</f>
        <v>0</v>
      </c>
      <c r="G10" s="15">
        <f t="shared" si="5"/>
        <v>9635614</v>
      </c>
      <c r="H10" s="12">
        <f t="shared" si="3"/>
        <v>0.99999989621835239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6">C12</f>
        <v>9635615</v>
      </c>
      <c r="D11" s="17">
        <f t="shared" si="6"/>
        <v>0</v>
      </c>
      <c r="E11" s="18">
        <f t="shared" si="1"/>
        <v>9635615</v>
      </c>
      <c r="F11" s="17">
        <f t="shared" ref="F11:G11" si="7">F12</f>
        <v>0</v>
      </c>
      <c r="G11" s="17">
        <f t="shared" si="7"/>
        <v>9635614</v>
      </c>
      <c r="H11" s="19">
        <f t="shared" si="3"/>
        <v>0.99999989621835239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8">C13</f>
        <v>9635615</v>
      </c>
      <c r="D12" s="17">
        <f t="shared" si="8"/>
        <v>0</v>
      </c>
      <c r="E12" s="18">
        <f t="shared" si="1"/>
        <v>9635615</v>
      </c>
      <c r="F12" s="17">
        <f t="shared" ref="F12:G12" si="9">F13</f>
        <v>0</v>
      </c>
      <c r="G12" s="17">
        <f t="shared" si="9"/>
        <v>9635614</v>
      </c>
      <c r="H12" s="19">
        <f t="shared" si="3"/>
        <v>0.99999989621835239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10">C14</f>
        <v>9635615</v>
      </c>
      <c r="D13" s="17">
        <f t="shared" si="10"/>
        <v>0</v>
      </c>
      <c r="E13" s="18">
        <f t="shared" si="1"/>
        <v>9635615</v>
      </c>
      <c r="F13" s="17">
        <f t="shared" ref="F13:G13" si="11">F14</f>
        <v>0</v>
      </c>
      <c r="G13" s="17">
        <f t="shared" si="11"/>
        <v>9635614</v>
      </c>
      <c r="H13" s="19">
        <f t="shared" si="3"/>
        <v>0.99999989621835239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2">C15</f>
        <v>9635615</v>
      </c>
      <c r="D14" s="17">
        <f t="shared" si="12"/>
        <v>0</v>
      </c>
      <c r="E14" s="18">
        <f t="shared" si="1"/>
        <v>9635615</v>
      </c>
      <c r="F14" s="17">
        <f t="shared" ref="F14:G14" si="13">F15</f>
        <v>0</v>
      </c>
      <c r="G14" s="17">
        <f t="shared" si="13"/>
        <v>9635614</v>
      </c>
      <c r="H14" s="19">
        <f t="shared" si="3"/>
        <v>0.99999989621835239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4">C16</f>
        <v>9635615</v>
      </c>
      <c r="D15" s="17">
        <f t="shared" si="14"/>
        <v>0</v>
      </c>
      <c r="E15" s="18">
        <f t="shared" si="1"/>
        <v>9635615</v>
      </c>
      <c r="F15" s="17">
        <f t="shared" ref="F15:G15" si="15">F16</f>
        <v>0</v>
      </c>
      <c r="G15" s="17">
        <f t="shared" si="15"/>
        <v>9635614</v>
      </c>
      <c r="H15" s="19">
        <f t="shared" si="3"/>
        <v>0.99999989621835239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6">C17</f>
        <v>9635615</v>
      </c>
      <c r="D16" s="17">
        <f t="shared" si="16"/>
        <v>0</v>
      </c>
      <c r="E16" s="18">
        <f t="shared" si="1"/>
        <v>9635615</v>
      </c>
      <c r="F16" s="17">
        <f t="shared" ref="F16:G16" si="17">F17</f>
        <v>0</v>
      </c>
      <c r="G16" s="17">
        <f t="shared" si="17"/>
        <v>9635614</v>
      </c>
      <c r="H16" s="19">
        <f t="shared" si="3"/>
        <v>0.99999989621835239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5">
        <v>0</v>
      </c>
      <c r="E17" s="18">
        <f t="shared" si="1"/>
        <v>9635615</v>
      </c>
      <c r="F17" s="17">
        <v>0</v>
      </c>
      <c r="G17" s="17">
        <v>9635614</v>
      </c>
      <c r="H17" s="19">
        <f t="shared" si="3"/>
        <v>0.99999989621835239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8">C19</f>
        <v>4923139</v>
      </c>
      <c r="D18" s="15">
        <f t="shared" si="18"/>
        <v>0</v>
      </c>
      <c r="E18" s="11">
        <f t="shared" si="1"/>
        <v>4923139</v>
      </c>
      <c r="F18" s="15">
        <f t="shared" ref="F18:G18" si="19">F19</f>
        <v>0</v>
      </c>
      <c r="G18" s="15">
        <f t="shared" si="19"/>
        <v>0</v>
      </c>
      <c r="H18" s="12">
        <f t="shared" si="3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20">C20</f>
        <v>4923139</v>
      </c>
      <c r="D19" s="17">
        <f t="shared" si="20"/>
        <v>0</v>
      </c>
      <c r="E19" s="18">
        <f t="shared" si="1"/>
        <v>4923139</v>
      </c>
      <c r="F19" s="17">
        <f t="shared" ref="F19:G19" si="21">F20</f>
        <v>0</v>
      </c>
      <c r="G19" s="17">
        <f t="shared" si="21"/>
        <v>0</v>
      </c>
      <c r="H19" s="19">
        <f t="shared" si="3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2">C21</f>
        <v>4923139</v>
      </c>
      <c r="D20" s="17">
        <f t="shared" si="22"/>
        <v>0</v>
      </c>
      <c r="E20" s="18">
        <f t="shared" si="1"/>
        <v>4923139</v>
      </c>
      <c r="F20" s="17">
        <f t="shared" ref="F20:G20" si="23">F21</f>
        <v>0</v>
      </c>
      <c r="G20" s="17">
        <f t="shared" si="23"/>
        <v>0</v>
      </c>
      <c r="H20" s="19">
        <f t="shared" si="3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3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4">C23</f>
        <v>4153258596</v>
      </c>
      <c r="D22" s="15">
        <f t="shared" si="24"/>
        <v>27886</v>
      </c>
      <c r="E22" s="11">
        <f t="shared" si="1"/>
        <v>4153230710</v>
      </c>
      <c r="F22" s="15">
        <f t="shared" ref="F22:G22" si="25">F23</f>
        <v>13827670</v>
      </c>
      <c r="G22" s="15">
        <f t="shared" si="25"/>
        <v>3932376687</v>
      </c>
      <c r="H22" s="12">
        <f t="shared" si="3"/>
        <v>0.94682356015806302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6">C24</f>
        <v>4153258596</v>
      </c>
      <c r="D23" s="17">
        <f t="shared" si="26"/>
        <v>27886</v>
      </c>
      <c r="E23" s="18">
        <f t="shared" si="1"/>
        <v>4153230710</v>
      </c>
      <c r="F23" s="17">
        <f t="shared" ref="F23:G23" si="27">F24</f>
        <v>13827670</v>
      </c>
      <c r="G23" s="17">
        <f t="shared" si="27"/>
        <v>3932376687</v>
      </c>
      <c r="H23" s="19">
        <f t="shared" si="3"/>
        <v>0.94682356015806302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v>27886</v>
      </c>
      <c r="E24" s="18">
        <f t="shared" si="1"/>
        <v>4153230710</v>
      </c>
      <c r="F24" s="17">
        <v>13827670</v>
      </c>
      <c r="G24" s="17">
        <f>3942012301-G17</f>
        <v>3932376687</v>
      </c>
      <c r="H24" s="19">
        <f t="shared" si="3"/>
        <v>0.94682356015806302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8" t="s">
        <v>46</v>
      </c>
      <c r="B25" s="36"/>
      <c r="C25" s="22">
        <f t="shared" ref="C25:G25" si="28">+C9</f>
        <v>4167817350</v>
      </c>
      <c r="D25" s="22">
        <f t="shared" si="28"/>
        <v>27886</v>
      </c>
      <c r="E25" s="22">
        <f t="shared" si="28"/>
        <v>4167789464</v>
      </c>
      <c r="F25" s="22">
        <f t="shared" si="28"/>
        <v>13827670</v>
      </c>
      <c r="G25" s="22">
        <f t="shared" si="28"/>
        <v>3942012301</v>
      </c>
      <c r="H25" s="23">
        <f t="shared" si="3"/>
        <v>0.94582807866131691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3"/>
      <c r="F28" s="33"/>
      <c r="G28" s="33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39" t="s">
        <v>52</v>
      </c>
      <c r="F29" s="40"/>
      <c r="G29" s="40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2" t="s">
        <v>53</v>
      </c>
      <c r="F30" s="32"/>
      <c r="G30" s="32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41" t="s">
        <v>55</v>
      </c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8" t="s">
        <v>56</v>
      </c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8" t="s">
        <v>57</v>
      </c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35433070866141736" bottom="0.35433070866141736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2023-07-10T13:01:48Z</cp:lastPrinted>
  <dcterms:created xsi:type="dcterms:W3CDTF">2013-04-23T21:12:42Z</dcterms:created>
  <dcterms:modified xsi:type="dcterms:W3CDTF">2023-07-10T13:01:58Z</dcterms:modified>
</cp:coreProperties>
</file>